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480" windowHeight="8415"/>
  </bookViews>
  <sheets>
    <sheet name="ВУЗы" sheetId="4" r:id="rId1"/>
    <sheet name="Эстафета среди ВУЗов" sheetId="10" r:id="rId2"/>
    <sheet name="Сводный протокол среди ВУЗов" sheetId="7" r:id="rId3"/>
  </sheets>
  <calcPr calcId="125725"/>
</workbook>
</file>

<file path=xl/calcChain.xml><?xml version="1.0" encoding="utf-8"?>
<calcChain xmlns="http://schemas.openxmlformats.org/spreadsheetml/2006/main">
  <c r="J58" i="4"/>
  <c r="J57"/>
  <c r="J56"/>
  <c r="J55"/>
  <c r="J54"/>
  <c r="J52"/>
  <c r="J51"/>
  <c r="J50"/>
  <c r="J49"/>
  <c r="J48"/>
  <c r="J47"/>
  <c r="J45"/>
  <c r="J44"/>
  <c r="J43"/>
  <c r="J42"/>
  <c r="J41"/>
  <c r="J40"/>
  <c r="J37"/>
  <c r="J36"/>
  <c r="J35"/>
  <c r="J34"/>
  <c r="J31"/>
  <c r="J30"/>
  <c r="J29"/>
  <c r="J28"/>
  <c r="J25"/>
  <c r="J24"/>
  <c r="J23"/>
  <c r="J18"/>
  <c r="I58"/>
  <c r="K58" s="1"/>
  <c r="I57"/>
  <c r="K57" s="1"/>
  <c r="I56"/>
  <c r="K56" s="1"/>
  <c r="I55"/>
  <c r="K55" s="1"/>
  <c r="I54"/>
  <c r="K54" s="1"/>
  <c r="I52"/>
  <c r="K52" s="1"/>
  <c r="I51"/>
  <c r="K51" s="1"/>
  <c r="I50"/>
  <c r="K50" s="1"/>
  <c r="I49"/>
  <c r="I48"/>
  <c r="K48" s="1"/>
  <c r="I47"/>
  <c r="K47" s="1"/>
  <c r="I45"/>
  <c r="K45" s="1"/>
  <c r="I44"/>
  <c r="K44" s="1"/>
  <c r="I43"/>
  <c r="K43" s="1"/>
  <c r="I42"/>
  <c r="I41"/>
  <c r="K41" s="1"/>
  <c r="I40"/>
  <c r="K40" s="1"/>
  <c r="I37"/>
  <c r="I36"/>
  <c r="K36" s="1"/>
  <c r="I35"/>
  <c r="K35" s="1"/>
  <c r="I34"/>
  <c r="K34" s="1"/>
  <c r="K49"/>
  <c r="K42"/>
  <c r="K37"/>
  <c r="I31"/>
  <c r="K31" s="1"/>
  <c r="I30"/>
  <c r="K30" s="1"/>
  <c r="I29"/>
  <c r="K29" s="1"/>
  <c r="I28"/>
  <c r="K28" s="1"/>
  <c r="I25"/>
  <c r="K25" s="1"/>
  <c r="I24"/>
  <c r="K24" s="1"/>
  <c r="I23"/>
  <c r="K23" s="1"/>
  <c r="I19"/>
  <c r="I18"/>
  <c r="K18" s="1"/>
  <c r="K71"/>
  <c r="K70"/>
  <c r="K68"/>
  <c r="K66"/>
  <c r="K67"/>
  <c r="K62"/>
  <c r="K63"/>
  <c r="K61"/>
</calcChain>
</file>

<file path=xl/sharedStrings.xml><?xml version="1.0" encoding="utf-8"?>
<sst xmlns="http://schemas.openxmlformats.org/spreadsheetml/2006/main" count="421" uniqueCount="163">
  <si>
    <t>Кол.
подъемов</t>
  </si>
  <si>
    <t>ПРОТОКОЛ</t>
  </si>
  <si>
    <t>г. Смоленск</t>
  </si>
  <si>
    <t>Регламент времени 10 мин</t>
  </si>
  <si>
    <t>Собственный вес</t>
  </si>
  <si>
    <t>Год рождения</t>
  </si>
  <si>
    <t>Звание</t>
  </si>
  <si>
    <t>Команда</t>
  </si>
  <si>
    <t>Вес гири</t>
  </si>
  <si>
    <t>Толчок</t>
  </si>
  <si>
    <t>Рывок</t>
  </si>
  <si>
    <t>Сумма</t>
  </si>
  <si>
    <t>Место</t>
  </si>
  <si>
    <t>Очки</t>
  </si>
  <si>
    <t>Выполненный разряд</t>
  </si>
  <si>
    <t>Тренер</t>
  </si>
  <si>
    <t>Участник</t>
  </si>
  <si>
    <t>Весовая категория до 63 кг</t>
  </si>
  <si>
    <t>Весовая категория до 68 кг</t>
  </si>
  <si>
    <t>Весовая категория до 73 кг</t>
  </si>
  <si>
    <t>Весовая категория до 78 кг</t>
  </si>
  <si>
    <t>Весовая категория до 95 кг</t>
  </si>
  <si>
    <t>Весовая категория до 85 кг</t>
  </si>
  <si>
    <t>СГСХА</t>
  </si>
  <si>
    <t>Женщины рывок</t>
  </si>
  <si>
    <t>Мужчины двоеборье</t>
  </si>
  <si>
    <t>Главный судья:</t>
  </si>
  <si>
    <t>Старшие судьи:</t>
  </si>
  <si>
    <t>Главный секретарь:</t>
  </si>
  <si>
    <t>Весовая категория св. 95 кг</t>
  </si>
  <si>
    <t>СГАФКСТ</t>
  </si>
  <si>
    <t>СмолГУ</t>
  </si>
  <si>
    <t>СФ МЭИ</t>
  </si>
  <si>
    <t>ВА ВПВО ВС РФ</t>
  </si>
  <si>
    <t>МС</t>
  </si>
  <si>
    <t>Гири 8, 12, 16 и 24 кг</t>
  </si>
  <si>
    <t>Шванев В.Б. МК</t>
  </si>
  <si>
    <t xml:space="preserve">Занятое </t>
  </si>
  <si>
    <t>№</t>
  </si>
  <si>
    <t>весовая</t>
  </si>
  <si>
    <t>Фамилия, имя</t>
  </si>
  <si>
    <t>год</t>
  </si>
  <si>
    <t>собственный</t>
  </si>
  <si>
    <t>разряд</t>
  </si>
  <si>
    <t>результат</t>
  </si>
  <si>
    <t>место</t>
  </si>
  <si>
    <t>категория</t>
  </si>
  <si>
    <t>рождения</t>
  </si>
  <si>
    <t>вес</t>
  </si>
  <si>
    <t>КОЛИЧЕСТВО  ПОДЪЕМОВ</t>
  </si>
  <si>
    <t xml:space="preserve">Команда </t>
  </si>
  <si>
    <t>КОЛИЧЕСТВО ПОДЪЕМОВ</t>
  </si>
  <si>
    <t>св. 95 кг</t>
  </si>
  <si>
    <t>Командная эстафета</t>
  </si>
  <si>
    <t>Мужчины</t>
  </si>
  <si>
    <t>Женщины</t>
  </si>
  <si>
    <t>Эстафета</t>
  </si>
  <si>
    <t>КОМИТЕТ ПО ФИЗИЧЕСКОЙ КУЛЬТУРЕ И СПОРТУ</t>
  </si>
  <si>
    <t>АДМИНИСТРАЦИИ ГОРОДА СМОЛЕНСКА</t>
  </si>
  <si>
    <t>ПЕРВЕНСТВО ГОРОДА СМОЛЕНСКА ПО ГИРЕВОМУ СПОРТУ СРЕДИ ВУЗов</t>
  </si>
  <si>
    <t>СВОДНЫЙ ПРОТОКОЛ</t>
  </si>
  <si>
    <t>Главный судья: Шванев В.Б. МК</t>
  </si>
  <si>
    <t>Главный секретарь: Сергеев С.В. 1 кат</t>
  </si>
  <si>
    <t>Командное первенство</t>
  </si>
  <si>
    <t>Петушков Д.В.</t>
  </si>
  <si>
    <t>Шванев В.Б.</t>
  </si>
  <si>
    <t>Пучков А.Ю.</t>
  </si>
  <si>
    <t>Пучков А.А.</t>
  </si>
  <si>
    <t>Гула Д.Л.</t>
  </si>
  <si>
    <t xml:space="preserve">Весовая категория до 63 кг </t>
  </si>
  <si>
    <t xml:space="preserve">                   Главный судья: Шванев В.Б. МК</t>
  </si>
  <si>
    <t xml:space="preserve">                            Главный секретарь: Сергеев С.В. 1 кат</t>
  </si>
  <si>
    <t xml:space="preserve">      Сергеев С.В. 1 кат</t>
  </si>
  <si>
    <t>Петров Александр</t>
  </si>
  <si>
    <t>б/р</t>
  </si>
  <si>
    <t>СГМУ</t>
  </si>
  <si>
    <t>Самарчук Никита</t>
  </si>
  <si>
    <t>Макаров Дмитрий</t>
  </si>
  <si>
    <t>4 декабря 2019 года</t>
  </si>
  <si>
    <t>9 декабря 2019 года</t>
  </si>
  <si>
    <t>св 63 кг</t>
  </si>
  <si>
    <t xml:space="preserve">Весовая категория св 63 кг </t>
  </si>
  <si>
    <t>64.4</t>
  </si>
  <si>
    <t>МСМК</t>
  </si>
  <si>
    <t>Старовойтова Полина</t>
  </si>
  <si>
    <t>Парфенов Владимир</t>
  </si>
  <si>
    <t>Русакова Маргарита</t>
  </si>
  <si>
    <t>Пучков А.Ю</t>
  </si>
  <si>
    <t>Иванов Алексей</t>
  </si>
  <si>
    <t>Милеев Тимур</t>
  </si>
  <si>
    <t>Дроздов С.М.</t>
  </si>
  <si>
    <t>Дроздов С.В.</t>
  </si>
  <si>
    <t>Василькова Мария</t>
  </si>
  <si>
    <t>Пянищук Михаил</t>
  </si>
  <si>
    <t>Бешта Ольга</t>
  </si>
  <si>
    <t>Рожновский С.И.</t>
  </si>
  <si>
    <t>Матвеенков Виктор</t>
  </si>
  <si>
    <t xml:space="preserve">Весовая категория до 58 кг </t>
  </si>
  <si>
    <t>Шиванов Роман</t>
  </si>
  <si>
    <t>Петушков Д.В</t>
  </si>
  <si>
    <t>Скоснягин Даниил</t>
  </si>
  <si>
    <t>Рослова Анастасия</t>
  </si>
  <si>
    <t>СФ СГЮА</t>
  </si>
  <si>
    <t>Беликов Дмитрий</t>
  </si>
  <si>
    <t>Гады Евгений</t>
  </si>
  <si>
    <t>Пасмурцев Артур</t>
  </si>
  <si>
    <t>Евтихов Вадим</t>
  </si>
  <si>
    <t>КМС</t>
  </si>
  <si>
    <t>ВА ВПВО</t>
  </si>
  <si>
    <t>Бекезин Иван</t>
  </si>
  <si>
    <t>Никишов Дмитрий</t>
  </si>
  <si>
    <t>Пучков А.А</t>
  </si>
  <si>
    <t>Анисимов Антон</t>
  </si>
  <si>
    <t xml:space="preserve">Виноградов Вадим </t>
  </si>
  <si>
    <t>Павлов Александр</t>
  </si>
  <si>
    <t>Рыбаков Илья</t>
  </si>
  <si>
    <t>Сергеев С.В.</t>
  </si>
  <si>
    <t>Кулагин Артем</t>
  </si>
  <si>
    <t>Юрьев Владислав</t>
  </si>
  <si>
    <t>Саленков Владислав</t>
  </si>
  <si>
    <t>Васильев Николай</t>
  </si>
  <si>
    <t>Усенкова Виктория</t>
  </si>
  <si>
    <t>Морозов Дмитрий</t>
  </si>
  <si>
    <t>Абразаков Равкат</t>
  </si>
  <si>
    <t>Болдырев Ярослав</t>
  </si>
  <si>
    <t>Киселев Евгений</t>
  </si>
  <si>
    <t>Колякин С.В.</t>
  </si>
  <si>
    <t>Калякин С.В.</t>
  </si>
  <si>
    <t>Овчинников Никита</t>
  </si>
  <si>
    <t>63</t>
  </si>
  <si>
    <t>73</t>
  </si>
  <si>
    <t>85</t>
  </si>
  <si>
    <t>95</t>
  </si>
  <si>
    <t>св 95</t>
  </si>
  <si>
    <t>Самарчук никита</t>
  </si>
  <si>
    <t>Виноградов Вадим</t>
  </si>
  <si>
    <t xml:space="preserve">ВА ВПВО </t>
  </si>
  <si>
    <t>68</t>
  </si>
  <si>
    <t>78</t>
  </si>
  <si>
    <t>Абдразаков Равкат</t>
  </si>
  <si>
    <t>Скоснягин даниил</t>
  </si>
  <si>
    <t>Васькина Алина</t>
  </si>
  <si>
    <t>Корнеев М.В 1 кат</t>
  </si>
  <si>
    <t>Чалая Т.И. 1 кат</t>
  </si>
  <si>
    <t>1</t>
  </si>
  <si>
    <t>-</t>
  </si>
  <si>
    <t>Прокопенков Илья</t>
  </si>
  <si>
    <t>8+6</t>
  </si>
  <si>
    <t>Рожкова Алена</t>
  </si>
  <si>
    <t>6+3</t>
  </si>
  <si>
    <t>4+2</t>
  </si>
  <si>
    <t>Ходунова И.Г 1 кат</t>
  </si>
  <si>
    <t>Авдеев Р.С 1 кат</t>
  </si>
  <si>
    <t>Сыравнев И.А. 1 кат.</t>
  </si>
  <si>
    <t>Гула Д.Л. 1 кат.</t>
  </si>
  <si>
    <t xml:space="preserve"> 63 кг</t>
  </si>
  <si>
    <t xml:space="preserve"> 68 кг</t>
  </si>
  <si>
    <t xml:space="preserve"> 73 кг</t>
  </si>
  <si>
    <t xml:space="preserve"> 78 кг</t>
  </si>
  <si>
    <t xml:space="preserve"> 95 кг</t>
  </si>
  <si>
    <t xml:space="preserve"> 85 кг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</si>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</sst>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2">
    <xf numFmtId="0" fontId="0" fillId="0" borderId="0" xfId="0"/>
    <xf numFmtId="0" fontId="4" fillId="0" borderId="0" xfId="0" applyFont="1" applyFill="1"/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/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/>
    <xf numFmtId="0" fontId="4" fillId="0" borderId="0" xfId="0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0" applyFont="1"/>
    <xf numFmtId="49" fontId="3" fillId="0" borderId="1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6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0" fillId="0" borderId="0" xfId="0" applyNumberFormat="1"/>
    <xf numFmtId="49" fontId="2" fillId="0" borderId="17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164" fontId="4" fillId="0" borderId="0" xfId="0" applyNumberFormat="1" applyFont="1"/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2" borderId="29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17" xfId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2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49" fontId="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164" fontId="0" fillId="0" borderId="0" xfId="0" applyNumberFormat="1" applyFont="1"/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164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165" fontId="2" fillId="0" borderId="2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center" textRotation="90" wrapText="1"/>
    </xf>
    <xf numFmtId="165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</cellXfs>
  <cellStyles count="3">
    <cellStyle name="Обычный" xfId="0" builtinId="0"/>
    <cellStyle name="Обычный_дв" xfId="1"/>
    <cellStyle name="Обычный_протокол Чемпионата Европейской зоны 20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topLeftCell="A50" zoomScale="85" zoomScaleNormal="85" workbookViewId="0">
      <selection activeCell="P21" sqref="P21"/>
    </sheetView>
  </sheetViews>
  <sheetFormatPr defaultColWidth="9.140625" defaultRowHeight="18.75"/>
  <cols>
    <col min="1" max="1" width="30.140625" style="63" customWidth="1"/>
    <col min="2" max="2" width="8.7109375" style="7" customWidth="1"/>
    <col min="3" max="3" width="8.7109375" style="6" customWidth="1"/>
    <col min="4" max="4" width="8.7109375" style="8" customWidth="1"/>
    <col min="5" max="5" width="28.42578125" style="7" customWidth="1"/>
    <col min="6" max="8" width="8.7109375" style="7" customWidth="1"/>
    <col min="9" max="11" width="8.7109375" style="25" customWidth="1"/>
    <col min="12" max="12" width="8.7109375" style="7" customWidth="1"/>
    <col min="13" max="13" width="8.7109375" style="16" customWidth="1"/>
    <col min="14" max="14" width="32.42578125" style="55" customWidth="1"/>
    <col min="15" max="16384" width="9.140625" style="7"/>
  </cols>
  <sheetData>
    <row r="1" spans="1:15">
      <c r="A1" s="135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>
      <c r="A2" s="135" t="s">
        <v>58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5" ht="23.25" customHeight="1">
      <c r="A3" s="135" t="s">
        <v>161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ht="25.5" customHeight="1">
      <c r="A4" s="135" t="s">
        <v>162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5" ht="21" customHeight="1">
      <c r="A5" s="135" t="s">
        <v>59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5" ht="20.25" customHeight="1">
      <c r="A7" s="173" t="s">
        <v>78</v>
      </c>
      <c r="B7" s="173"/>
      <c r="C7" s="173" t="s">
        <v>1</v>
      </c>
      <c r="D7" s="173"/>
      <c r="E7" s="173"/>
      <c r="F7" s="173"/>
      <c r="G7" s="173"/>
      <c r="H7" s="173"/>
      <c r="I7" s="173"/>
      <c r="J7" s="173"/>
      <c r="K7" s="173"/>
      <c r="L7" s="173"/>
      <c r="M7" s="26"/>
      <c r="N7" s="174" t="s">
        <v>2</v>
      </c>
      <c r="O7" s="174"/>
    </row>
    <row r="9" spans="1:15" s="1" customFormat="1" ht="45" customHeight="1" thickBot="1">
      <c r="A9" s="63"/>
      <c r="B9" s="7"/>
      <c r="C9" s="155" t="s">
        <v>35</v>
      </c>
      <c r="D9" s="155"/>
      <c r="E9" s="155"/>
      <c r="F9" s="17"/>
      <c r="G9" s="17"/>
      <c r="H9" s="155" t="s">
        <v>3</v>
      </c>
      <c r="I9" s="155"/>
      <c r="J9" s="155"/>
      <c r="K9" s="155"/>
      <c r="L9" s="155"/>
      <c r="M9" s="17"/>
      <c r="N9" s="53"/>
      <c r="O9" s="7"/>
    </row>
    <row r="10" spans="1:15" s="1" customFormat="1" ht="15" customHeight="1">
      <c r="A10" s="147" t="s">
        <v>16</v>
      </c>
      <c r="B10" s="150" t="s">
        <v>5</v>
      </c>
      <c r="C10" s="163" t="s">
        <v>4</v>
      </c>
      <c r="D10" s="169" t="s">
        <v>6</v>
      </c>
      <c r="E10" s="159" t="s">
        <v>7</v>
      </c>
      <c r="F10" s="156" t="s">
        <v>8</v>
      </c>
      <c r="G10" s="169" t="s">
        <v>9</v>
      </c>
      <c r="H10" s="159" t="s">
        <v>10</v>
      </c>
      <c r="I10" s="159"/>
      <c r="J10" s="170" t="s">
        <v>11</v>
      </c>
      <c r="K10" s="170" t="s">
        <v>13</v>
      </c>
      <c r="L10" s="150" t="s">
        <v>12</v>
      </c>
      <c r="M10" s="144" t="s">
        <v>14</v>
      </c>
      <c r="N10" s="160" t="s">
        <v>15</v>
      </c>
    </row>
    <row r="11" spans="1:15" s="1" customFormat="1" ht="15" customHeight="1">
      <c r="A11" s="148"/>
      <c r="B11" s="151"/>
      <c r="C11" s="164"/>
      <c r="D11" s="157"/>
      <c r="E11" s="167"/>
      <c r="F11" s="157"/>
      <c r="G11" s="157"/>
      <c r="H11" s="166" t="s">
        <v>0</v>
      </c>
      <c r="I11" s="167"/>
      <c r="J11" s="171"/>
      <c r="K11" s="171"/>
      <c r="L11" s="151"/>
      <c r="M11" s="145"/>
      <c r="N11" s="161"/>
    </row>
    <row r="12" spans="1:15" s="1" customFormat="1" ht="15" customHeight="1">
      <c r="A12" s="148"/>
      <c r="B12" s="151"/>
      <c r="C12" s="164"/>
      <c r="D12" s="157"/>
      <c r="E12" s="167"/>
      <c r="F12" s="157"/>
      <c r="G12" s="157"/>
      <c r="H12" s="167"/>
      <c r="I12" s="167"/>
      <c r="J12" s="171"/>
      <c r="K12" s="171"/>
      <c r="L12" s="151"/>
      <c r="M12" s="145"/>
      <c r="N12" s="161"/>
    </row>
    <row r="13" spans="1:15" s="1" customFormat="1" ht="15" customHeight="1">
      <c r="A13" s="148"/>
      <c r="B13" s="151"/>
      <c r="C13" s="164"/>
      <c r="D13" s="157"/>
      <c r="E13" s="167"/>
      <c r="F13" s="157"/>
      <c r="G13" s="157"/>
      <c r="H13" s="167"/>
      <c r="I13" s="167"/>
      <c r="J13" s="171"/>
      <c r="K13" s="171"/>
      <c r="L13" s="151"/>
      <c r="M13" s="145"/>
      <c r="N13" s="161"/>
    </row>
    <row r="14" spans="1:15" s="1" customFormat="1" ht="15.75" customHeight="1">
      <c r="A14" s="148"/>
      <c r="B14" s="151"/>
      <c r="C14" s="164"/>
      <c r="D14" s="157"/>
      <c r="E14" s="167"/>
      <c r="F14" s="157"/>
      <c r="G14" s="157"/>
      <c r="H14" s="167"/>
      <c r="I14" s="167"/>
      <c r="J14" s="171"/>
      <c r="K14" s="171"/>
      <c r="L14" s="151"/>
      <c r="M14" s="145"/>
      <c r="N14" s="161"/>
    </row>
    <row r="15" spans="1:15" s="1" customFormat="1" ht="24" customHeight="1" thickBot="1">
      <c r="A15" s="149"/>
      <c r="B15" s="152"/>
      <c r="C15" s="165"/>
      <c r="D15" s="158"/>
      <c r="E15" s="168"/>
      <c r="F15" s="158"/>
      <c r="G15" s="158"/>
      <c r="H15" s="168"/>
      <c r="I15" s="168"/>
      <c r="J15" s="172"/>
      <c r="K15" s="172"/>
      <c r="L15" s="152"/>
      <c r="M15" s="146"/>
      <c r="N15" s="162"/>
    </row>
    <row r="16" spans="1:15" s="5" customFormat="1" ht="37.5" customHeight="1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"/>
    </row>
    <row r="17" spans="1:14" s="5" customFormat="1">
      <c r="A17" s="139" t="s">
        <v>17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s="5" customFormat="1">
      <c r="A18" s="44" t="s">
        <v>76</v>
      </c>
      <c r="B18" s="3">
        <v>1998</v>
      </c>
      <c r="C18" s="122">
        <v>60.8</v>
      </c>
      <c r="D18" s="20" t="s">
        <v>74</v>
      </c>
      <c r="E18" s="19" t="s">
        <v>31</v>
      </c>
      <c r="F18" s="3">
        <v>24</v>
      </c>
      <c r="G18" s="4">
        <v>9</v>
      </c>
      <c r="H18" s="4">
        <v>11</v>
      </c>
      <c r="I18" s="4">
        <f>H18/2</f>
        <v>5.5</v>
      </c>
      <c r="J18" s="24">
        <f>F18+H18</f>
        <v>35</v>
      </c>
      <c r="K18" s="24">
        <f>G18+I18</f>
        <v>14.5</v>
      </c>
      <c r="L18" s="15">
        <v>2</v>
      </c>
      <c r="M18" s="30" t="s">
        <v>145</v>
      </c>
      <c r="N18" s="76" t="s">
        <v>67</v>
      </c>
    </row>
    <row r="19" spans="1:14" s="71" customFormat="1">
      <c r="A19" s="44" t="s">
        <v>146</v>
      </c>
      <c r="B19" s="3">
        <v>1998</v>
      </c>
      <c r="C19" s="2">
        <v>61.6</v>
      </c>
      <c r="D19" s="20" t="s">
        <v>107</v>
      </c>
      <c r="E19" s="19" t="s">
        <v>108</v>
      </c>
      <c r="F19" s="3">
        <v>24</v>
      </c>
      <c r="G19" s="4">
        <v>121</v>
      </c>
      <c r="H19" s="4">
        <v>101</v>
      </c>
      <c r="I19" s="4">
        <f>H19/2</f>
        <v>50.5</v>
      </c>
      <c r="J19" s="24">
        <v>171.5</v>
      </c>
      <c r="K19" s="24">
        <v>171.5</v>
      </c>
      <c r="L19" s="15">
        <v>1</v>
      </c>
      <c r="M19" s="30" t="s">
        <v>144</v>
      </c>
      <c r="N19" s="115" t="s">
        <v>127</v>
      </c>
    </row>
    <row r="20" spans="1:14" s="71" customFormat="1">
      <c r="A20" s="44"/>
      <c r="B20" s="3"/>
      <c r="C20" s="2"/>
      <c r="D20" s="20"/>
      <c r="E20" s="19"/>
      <c r="F20" s="3"/>
      <c r="G20" s="4"/>
      <c r="H20" s="4"/>
      <c r="I20" s="24"/>
      <c r="J20" s="24"/>
      <c r="K20" s="24"/>
      <c r="L20" s="15"/>
      <c r="M20" s="30"/>
      <c r="N20" s="115"/>
    </row>
    <row r="21" spans="1:14" s="5" customFormat="1">
      <c r="A21" s="44"/>
      <c r="B21" s="3"/>
      <c r="C21" s="2"/>
      <c r="D21" s="20"/>
      <c r="E21" s="19"/>
      <c r="F21" s="3"/>
      <c r="G21" s="4"/>
      <c r="H21" s="4"/>
      <c r="I21" s="24"/>
      <c r="J21" s="24"/>
      <c r="K21" s="24"/>
      <c r="L21" s="15"/>
      <c r="M21" s="30"/>
      <c r="N21" s="115"/>
    </row>
    <row r="22" spans="1:14" s="5" customFormat="1" ht="19.5" thickBot="1">
      <c r="A22" s="215" t="s">
        <v>18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206"/>
    </row>
    <row r="23" spans="1:14" s="5" customFormat="1">
      <c r="A23" s="65" t="s">
        <v>73</v>
      </c>
      <c r="B23" s="9">
        <v>1998</v>
      </c>
      <c r="C23" s="10">
        <v>65.400000000000006</v>
      </c>
      <c r="D23" s="21">
        <v>1</v>
      </c>
      <c r="E23" s="21" t="s">
        <v>23</v>
      </c>
      <c r="F23" s="9">
        <v>24</v>
      </c>
      <c r="G23" s="11">
        <v>71</v>
      </c>
      <c r="H23" s="11">
        <v>133</v>
      </c>
      <c r="I23" s="4">
        <f t="shared" ref="I23:I25" si="0">H23/2</f>
        <v>66.5</v>
      </c>
      <c r="J23" s="24">
        <f t="shared" ref="J23:K25" si="1">F23+H23</f>
        <v>157</v>
      </c>
      <c r="K23" s="24">
        <f t="shared" si="1"/>
        <v>137.5</v>
      </c>
      <c r="L23" s="22">
        <v>2</v>
      </c>
      <c r="M23" s="29" t="s">
        <v>144</v>
      </c>
      <c r="N23" s="207" t="s">
        <v>64</v>
      </c>
    </row>
    <row r="24" spans="1:14" s="71" customFormat="1">
      <c r="A24" s="216" t="s">
        <v>119</v>
      </c>
      <c r="B24" s="99">
        <v>2000</v>
      </c>
      <c r="C24" s="100">
        <v>68</v>
      </c>
      <c r="D24" s="99">
        <v>1</v>
      </c>
      <c r="E24" s="93" t="s">
        <v>32</v>
      </c>
      <c r="F24" s="77">
        <v>24</v>
      </c>
      <c r="G24" s="99">
        <v>40</v>
      </c>
      <c r="H24" s="99">
        <v>70</v>
      </c>
      <c r="I24" s="4">
        <f t="shared" si="0"/>
        <v>35</v>
      </c>
      <c r="J24" s="24">
        <f t="shared" si="1"/>
        <v>94</v>
      </c>
      <c r="K24" s="24">
        <f t="shared" si="1"/>
        <v>75</v>
      </c>
      <c r="L24" s="101">
        <v>3</v>
      </c>
      <c r="M24" s="99" t="s">
        <v>145</v>
      </c>
      <c r="N24" s="44" t="s">
        <v>65</v>
      </c>
    </row>
    <row r="25" spans="1:14" s="5" customFormat="1">
      <c r="A25" s="217" t="s">
        <v>77</v>
      </c>
      <c r="B25" s="32">
        <v>1995</v>
      </c>
      <c r="C25" s="33">
        <v>63.6</v>
      </c>
      <c r="D25" s="32" t="s">
        <v>34</v>
      </c>
      <c r="E25" s="19" t="s">
        <v>108</v>
      </c>
      <c r="F25" s="12">
        <v>24</v>
      </c>
      <c r="G25" s="32">
        <v>156</v>
      </c>
      <c r="H25" s="32">
        <v>245</v>
      </c>
      <c r="I25" s="4">
        <f t="shared" si="0"/>
        <v>122.5</v>
      </c>
      <c r="J25" s="24">
        <f t="shared" si="1"/>
        <v>269</v>
      </c>
      <c r="K25" s="24">
        <f t="shared" si="1"/>
        <v>278.5</v>
      </c>
      <c r="L25" s="133">
        <v>1</v>
      </c>
      <c r="M25" s="32">
        <v>1</v>
      </c>
      <c r="N25" s="208" t="s">
        <v>68</v>
      </c>
    </row>
    <row r="26" spans="1:14" s="5" customFormat="1">
      <c r="A26" s="217"/>
      <c r="B26" s="32"/>
      <c r="C26" s="33"/>
      <c r="D26" s="32"/>
      <c r="E26" s="19"/>
      <c r="F26" s="12"/>
      <c r="G26" s="32"/>
      <c r="H26" s="32"/>
      <c r="I26" s="24"/>
      <c r="J26" s="24"/>
      <c r="K26" s="24"/>
      <c r="L26" s="133"/>
      <c r="M26" s="32"/>
      <c r="N26" s="115"/>
    </row>
    <row r="27" spans="1:14" s="5" customFormat="1">
      <c r="A27" s="215" t="s">
        <v>19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206"/>
    </row>
    <row r="28" spans="1:14" s="5" customFormat="1">
      <c r="A28" s="43" t="s">
        <v>89</v>
      </c>
      <c r="B28" s="12">
        <v>2001</v>
      </c>
      <c r="C28" s="13">
        <v>73</v>
      </c>
      <c r="D28" s="20" t="s">
        <v>74</v>
      </c>
      <c r="E28" s="19" t="s">
        <v>75</v>
      </c>
      <c r="F28" s="12">
        <v>24</v>
      </c>
      <c r="G28" s="14">
        <v>6</v>
      </c>
      <c r="H28" s="14">
        <v>6</v>
      </c>
      <c r="I28" s="4">
        <f t="shared" ref="I28:I31" si="2">H28/2</f>
        <v>3</v>
      </c>
      <c r="J28" s="24">
        <f t="shared" ref="J28:K31" si="3">F28+H28</f>
        <v>30</v>
      </c>
      <c r="K28" s="24">
        <f t="shared" si="3"/>
        <v>9</v>
      </c>
      <c r="L28" s="15">
        <v>4</v>
      </c>
      <c r="M28" s="28" t="s">
        <v>145</v>
      </c>
      <c r="N28" s="116" t="s">
        <v>90</v>
      </c>
    </row>
    <row r="29" spans="1:14" s="102" customFormat="1">
      <c r="A29" s="43" t="s">
        <v>104</v>
      </c>
      <c r="B29" s="12">
        <v>2000</v>
      </c>
      <c r="C29" s="13">
        <v>72.099999999999994</v>
      </c>
      <c r="D29" s="20" t="s">
        <v>74</v>
      </c>
      <c r="E29" s="19" t="s">
        <v>102</v>
      </c>
      <c r="F29" s="12">
        <v>24</v>
      </c>
      <c r="G29" s="14">
        <v>10</v>
      </c>
      <c r="H29" s="14">
        <v>39</v>
      </c>
      <c r="I29" s="4">
        <f t="shared" si="2"/>
        <v>19.5</v>
      </c>
      <c r="J29" s="24">
        <f t="shared" si="3"/>
        <v>63</v>
      </c>
      <c r="K29" s="24">
        <f t="shared" si="3"/>
        <v>29.5</v>
      </c>
      <c r="L29" s="15">
        <v>3</v>
      </c>
      <c r="M29" s="28" t="s">
        <v>145</v>
      </c>
      <c r="N29" s="116" t="s">
        <v>95</v>
      </c>
    </row>
    <row r="30" spans="1:14" s="102" customFormat="1">
      <c r="A30" s="43" t="s">
        <v>109</v>
      </c>
      <c r="B30" s="12">
        <v>1998</v>
      </c>
      <c r="C30" s="13">
        <v>70</v>
      </c>
      <c r="D30" s="20" t="s">
        <v>74</v>
      </c>
      <c r="E30" s="19" t="s">
        <v>31</v>
      </c>
      <c r="F30" s="12">
        <v>24</v>
      </c>
      <c r="G30" s="14">
        <v>20</v>
      </c>
      <c r="H30" s="14">
        <v>54</v>
      </c>
      <c r="I30" s="4">
        <f t="shared" si="2"/>
        <v>27</v>
      </c>
      <c r="J30" s="24">
        <f t="shared" si="3"/>
        <v>78</v>
      </c>
      <c r="K30" s="24">
        <f t="shared" si="3"/>
        <v>47</v>
      </c>
      <c r="L30" s="15">
        <v>2</v>
      </c>
      <c r="M30" s="28" t="s">
        <v>145</v>
      </c>
      <c r="N30" s="116" t="s">
        <v>67</v>
      </c>
    </row>
    <row r="31" spans="1:14" s="102" customFormat="1">
      <c r="A31" s="43" t="s">
        <v>123</v>
      </c>
      <c r="B31" s="12">
        <v>2000</v>
      </c>
      <c r="C31" s="13">
        <v>71.2</v>
      </c>
      <c r="D31" s="20" t="s">
        <v>107</v>
      </c>
      <c r="E31" s="19" t="s">
        <v>108</v>
      </c>
      <c r="F31" s="12">
        <v>24</v>
      </c>
      <c r="G31" s="14">
        <v>150</v>
      </c>
      <c r="H31" s="14">
        <v>170</v>
      </c>
      <c r="I31" s="4">
        <f t="shared" si="2"/>
        <v>85</v>
      </c>
      <c r="J31" s="24">
        <f t="shared" si="3"/>
        <v>194</v>
      </c>
      <c r="K31" s="24">
        <f t="shared" si="3"/>
        <v>235</v>
      </c>
      <c r="L31" s="15">
        <v>1</v>
      </c>
      <c r="M31" s="28" t="s">
        <v>144</v>
      </c>
      <c r="N31" s="116" t="s">
        <v>116</v>
      </c>
    </row>
    <row r="32" spans="1:14" s="102" customFormat="1">
      <c r="A32" s="43"/>
      <c r="B32" s="12"/>
      <c r="C32" s="13"/>
      <c r="D32" s="20"/>
      <c r="E32" s="19"/>
      <c r="F32" s="12"/>
      <c r="G32" s="14"/>
      <c r="H32" s="14"/>
      <c r="I32" s="24"/>
      <c r="J32" s="24"/>
      <c r="K32" s="24"/>
      <c r="L32" s="15"/>
      <c r="M32" s="28"/>
      <c r="N32" s="116"/>
    </row>
    <row r="33" spans="1:14" s="5" customFormat="1" ht="19.5" thickBot="1">
      <c r="A33" s="215" t="s">
        <v>20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206"/>
    </row>
    <row r="34" spans="1:14" s="5" customFormat="1">
      <c r="A34" s="218" t="s">
        <v>88</v>
      </c>
      <c r="B34" s="88">
        <v>1996</v>
      </c>
      <c r="C34" s="120">
        <v>77.400000000000006</v>
      </c>
      <c r="D34" s="72" t="s">
        <v>74</v>
      </c>
      <c r="E34" s="23" t="s">
        <v>75</v>
      </c>
      <c r="F34" s="88">
        <v>24</v>
      </c>
      <c r="G34" s="89">
        <v>10</v>
      </c>
      <c r="H34" s="89">
        <v>32</v>
      </c>
      <c r="I34" s="4">
        <f t="shared" ref="I34:I37" si="4">H34/2</f>
        <v>16</v>
      </c>
      <c r="J34" s="24">
        <f t="shared" ref="J34:K37" si="5">F34+H34</f>
        <v>56</v>
      </c>
      <c r="K34" s="24">
        <f t="shared" si="5"/>
        <v>26</v>
      </c>
      <c r="L34" s="75">
        <v>4</v>
      </c>
      <c r="M34" s="90" t="s">
        <v>145</v>
      </c>
      <c r="N34" s="209" t="s">
        <v>91</v>
      </c>
    </row>
    <row r="35" spans="1:14" s="5" customFormat="1">
      <c r="A35" s="219" t="s">
        <v>117</v>
      </c>
      <c r="B35" s="96">
        <v>2001</v>
      </c>
      <c r="C35" s="97">
        <v>74.900000000000006</v>
      </c>
      <c r="D35" s="86" t="s">
        <v>74</v>
      </c>
      <c r="E35" s="73" t="s">
        <v>32</v>
      </c>
      <c r="F35" s="96">
        <v>24</v>
      </c>
      <c r="G35" s="74">
        <v>13</v>
      </c>
      <c r="H35" s="74">
        <v>70</v>
      </c>
      <c r="I35" s="4">
        <f t="shared" si="4"/>
        <v>35</v>
      </c>
      <c r="J35" s="24">
        <f t="shared" si="5"/>
        <v>94</v>
      </c>
      <c r="K35" s="24">
        <f t="shared" si="5"/>
        <v>48</v>
      </c>
      <c r="L35" s="80">
        <v>2</v>
      </c>
      <c r="M35" s="98" t="s">
        <v>145</v>
      </c>
      <c r="N35" s="210" t="s">
        <v>66</v>
      </c>
    </row>
    <row r="36" spans="1:14" s="5" customFormat="1">
      <c r="A36" s="219" t="s">
        <v>118</v>
      </c>
      <c r="B36" s="96">
        <v>2001</v>
      </c>
      <c r="C36" s="97">
        <v>74.599999999999994</v>
      </c>
      <c r="D36" s="86" t="s">
        <v>74</v>
      </c>
      <c r="E36" s="73" t="s">
        <v>23</v>
      </c>
      <c r="F36" s="96">
        <v>24</v>
      </c>
      <c r="G36" s="74">
        <v>21</v>
      </c>
      <c r="H36" s="74">
        <v>45</v>
      </c>
      <c r="I36" s="4">
        <f t="shared" si="4"/>
        <v>22.5</v>
      </c>
      <c r="J36" s="24">
        <f t="shared" si="5"/>
        <v>69</v>
      </c>
      <c r="K36" s="24">
        <f t="shared" si="5"/>
        <v>43.5</v>
      </c>
      <c r="L36" s="80">
        <v>3</v>
      </c>
      <c r="M36" s="98" t="s">
        <v>145</v>
      </c>
      <c r="N36" s="210" t="s">
        <v>64</v>
      </c>
    </row>
    <row r="37" spans="1:14" s="5" customFormat="1">
      <c r="A37" s="44" t="s">
        <v>125</v>
      </c>
      <c r="B37" s="3">
        <v>1998</v>
      </c>
      <c r="C37" s="2">
        <v>74</v>
      </c>
      <c r="D37" s="20" t="s">
        <v>107</v>
      </c>
      <c r="E37" s="19" t="s">
        <v>108</v>
      </c>
      <c r="F37" s="3">
        <v>24</v>
      </c>
      <c r="G37" s="4">
        <v>140</v>
      </c>
      <c r="H37" s="4">
        <v>191</v>
      </c>
      <c r="I37" s="4">
        <f t="shared" si="4"/>
        <v>95.5</v>
      </c>
      <c r="J37" s="24">
        <f t="shared" si="5"/>
        <v>215</v>
      </c>
      <c r="K37" s="24">
        <f t="shared" si="5"/>
        <v>235.5</v>
      </c>
      <c r="L37" s="15">
        <v>1</v>
      </c>
      <c r="M37" s="30" t="s">
        <v>144</v>
      </c>
      <c r="N37" s="115" t="s">
        <v>126</v>
      </c>
    </row>
    <row r="38" spans="1:14" s="5" customFormat="1">
      <c r="A38" s="44"/>
      <c r="B38" s="3"/>
      <c r="C38" s="2"/>
      <c r="D38" s="20"/>
      <c r="E38" s="19"/>
      <c r="F38" s="3"/>
      <c r="G38" s="4"/>
      <c r="H38" s="4"/>
      <c r="I38" s="24"/>
      <c r="J38" s="24"/>
      <c r="K38" s="24"/>
      <c r="L38" s="15"/>
      <c r="M38" s="30"/>
      <c r="N38" s="115"/>
    </row>
    <row r="39" spans="1:14" s="5" customFormat="1">
      <c r="A39" s="215" t="s">
        <v>22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206"/>
    </row>
    <row r="40" spans="1:14" s="5" customFormat="1">
      <c r="A40" s="43" t="s">
        <v>93</v>
      </c>
      <c r="B40" s="12">
        <v>2001</v>
      </c>
      <c r="C40" s="13">
        <v>84.7</v>
      </c>
      <c r="D40" s="20" t="s">
        <v>74</v>
      </c>
      <c r="E40" s="20" t="s">
        <v>75</v>
      </c>
      <c r="F40" s="12">
        <v>24</v>
      </c>
      <c r="G40" s="14">
        <v>26</v>
      </c>
      <c r="H40" s="14">
        <v>121</v>
      </c>
      <c r="I40" s="4">
        <f t="shared" ref="I40:I45" si="6">H40/2</f>
        <v>60.5</v>
      </c>
      <c r="J40" s="24">
        <f t="shared" ref="J40:K45" si="7">F40+H40</f>
        <v>145</v>
      </c>
      <c r="K40" s="24">
        <f t="shared" si="7"/>
        <v>86.5</v>
      </c>
      <c r="L40" s="15">
        <v>3</v>
      </c>
      <c r="M40" s="28" t="s">
        <v>145</v>
      </c>
      <c r="N40" s="115" t="s">
        <v>90</v>
      </c>
    </row>
    <row r="41" spans="1:14" s="102" customFormat="1">
      <c r="A41" s="43" t="s">
        <v>98</v>
      </c>
      <c r="B41" s="12">
        <v>2001</v>
      </c>
      <c r="C41" s="13">
        <v>87</v>
      </c>
      <c r="D41" s="20" t="s">
        <v>74</v>
      </c>
      <c r="E41" s="20" t="s">
        <v>23</v>
      </c>
      <c r="F41" s="12">
        <v>24</v>
      </c>
      <c r="G41" s="14">
        <v>46</v>
      </c>
      <c r="H41" s="14">
        <v>80</v>
      </c>
      <c r="I41" s="4">
        <f t="shared" si="6"/>
        <v>40</v>
      </c>
      <c r="J41" s="24">
        <f t="shared" si="7"/>
        <v>104</v>
      </c>
      <c r="K41" s="24">
        <f t="shared" si="7"/>
        <v>86</v>
      </c>
      <c r="L41" s="15">
        <v>4</v>
      </c>
      <c r="M41" s="28" t="s">
        <v>145</v>
      </c>
      <c r="N41" s="76" t="s">
        <v>99</v>
      </c>
    </row>
    <row r="42" spans="1:14" s="5" customFormat="1">
      <c r="A42" s="43" t="s">
        <v>110</v>
      </c>
      <c r="B42" s="12">
        <v>1997</v>
      </c>
      <c r="C42" s="13">
        <v>83.5</v>
      </c>
      <c r="D42" s="20" t="s">
        <v>74</v>
      </c>
      <c r="E42" s="20" t="s">
        <v>32</v>
      </c>
      <c r="F42" s="12">
        <v>24</v>
      </c>
      <c r="G42" s="14">
        <v>31</v>
      </c>
      <c r="H42" s="14">
        <v>75</v>
      </c>
      <c r="I42" s="4">
        <f t="shared" si="6"/>
        <v>37.5</v>
      </c>
      <c r="J42" s="24">
        <f t="shared" si="7"/>
        <v>99</v>
      </c>
      <c r="K42" s="24">
        <f t="shared" si="7"/>
        <v>68.5</v>
      </c>
      <c r="L42" s="15">
        <v>5</v>
      </c>
      <c r="M42" s="28" t="s">
        <v>145</v>
      </c>
      <c r="N42" s="115" t="s">
        <v>87</v>
      </c>
    </row>
    <row r="43" spans="1:14" s="102" customFormat="1">
      <c r="A43" s="43" t="s">
        <v>122</v>
      </c>
      <c r="B43" s="12">
        <v>1998</v>
      </c>
      <c r="C43" s="13">
        <v>83.2</v>
      </c>
      <c r="D43" s="20" t="s">
        <v>74</v>
      </c>
      <c r="E43" s="20" t="s">
        <v>31</v>
      </c>
      <c r="F43" s="12">
        <v>24</v>
      </c>
      <c r="G43" s="14">
        <v>25</v>
      </c>
      <c r="H43" s="14">
        <v>30</v>
      </c>
      <c r="I43" s="4">
        <f t="shared" si="6"/>
        <v>15</v>
      </c>
      <c r="J43" s="24">
        <f t="shared" si="7"/>
        <v>54</v>
      </c>
      <c r="K43" s="24">
        <f t="shared" si="7"/>
        <v>40</v>
      </c>
      <c r="L43" s="15">
        <v>6</v>
      </c>
      <c r="M43" s="28" t="s">
        <v>145</v>
      </c>
      <c r="N43" s="115" t="s">
        <v>111</v>
      </c>
    </row>
    <row r="44" spans="1:14" s="102" customFormat="1">
      <c r="A44" s="43" t="s">
        <v>124</v>
      </c>
      <c r="B44" s="12">
        <v>2000</v>
      </c>
      <c r="C44" s="13">
        <v>80</v>
      </c>
      <c r="D44" s="20" t="s">
        <v>107</v>
      </c>
      <c r="E44" s="20" t="s">
        <v>108</v>
      </c>
      <c r="F44" s="12">
        <v>24</v>
      </c>
      <c r="G44" s="14">
        <v>142</v>
      </c>
      <c r="H44" s="14">
        <v>217</v>
      </c>
      <c r="I44" s="4">
        <f t="shared" si="6"/>
        <v>108.5</v>
      </c>
      <c r="J44" s="24">
        <f t="shared" si="7"/>
        <v>241</v>
      </c>
      <c r="K44" s="24">
        <f t="shared" si="7"/>
        <v>250.5</v>
      </c>
      <c r="L44" s="15">
        <v>2</v>
      </c>
      <c r="M44" s="28" t="s">
        <v>144</v>
      </c>
      <c r="N44" s="115" t="s">
        <v>116</v>
      </c>
    </row>
    <row r="45" spans="1:14" s="5" customFormat="1">
      <c r="A45" s="43" t="s">
        <v>128</v>
      </c>
      <c r="B45" s="12">
        <v>2000</v>
      </c>
      <c r="C45" s="13">
        <v>80</v>
      </c>
      <c r="D45" s="20" t="s">
        <v>34</v>
      </c>
      <c r="E45" s="20" t="s">
        <v>108</v>
      </c>
      <c r="F45" s="12">
        <v>24</v>
      </c>
      <c r="G45" s="14">
        <v>190</v>
      </c>
      <c r="H45" s="14">
        <v>244</v>
      </c>
      <c r="I45" s="4">
        <f t="shared" si="6"/>
        <v>122</v>
      </c>
      <c r="J45" s="24">
        <f t="shared" si="7"/>
        <v>268</v>
      </c>
      <c r="K45" s="24">
        <f t="shared" si="7"/>
        <v>312</v>
      </c>
      <c r="L45" s="15">
        <v>1</v>
      </c>
      <c r="M45" s="28" t="s">
        <v>144</v>
      </c>
      <c r="N45" s="115" t="s">
        <v>116</v>
      </c>
    </row>
    <row r="46" spans="1:14" s="5" customFormat="1">
      <c r="A46" s="215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206"/>
    </row>
    <row r="47" spans="1:14" s="5" customFormat="1">
      <c r="A47" s="43" t="s">
        <v>85</v>
      </c>
      <c r="B47" s="12">
        <v>1998</v>
      </c>
      <c r="C47" s="13">
        <v>86.3</v>
      </c>
      <c r="D47" s="20" t="s">
        <v>74</v>
      </c>
      <c r="E47" s="20" t="s">
        <v>32</v>
      </c>
      <c r="F47" s="12">
        <v>24</v>
      </c>
      <c r="G47" s="14">
        <v>26</v>
      </c>
      <c r="H47" s="14">
        <v>86</v>
      </c>
      <c r="I47" s="4">
        <f t="shared" ref="I47:I52" si="8">H47/2</f>
        <v>43</v>
      </c>
      <c r="J47" s="24">
        <f t="shared" ref="J47:K58" si="9">F47+H47</f>
        <v>110</v>
      </c>
      <c r="K47" s="24">
        <f t="shared" si="9"/>
        <v>69</v>
      </c>
      <c r="L47" s="15">
        <v>4</v>
      </c>
      <c r="M47" s="28" t="s">
        <v>145</v>
      </c>
      <c r="N47" s="76" t="s">
        <v>66</v>
      </c>
    </row>
    <row r="48" spans="1:14" s="102" customFormat="1">
      <c r="A48" s="43" t="s">
        <v>105</v>
      </c>
      <c r="B48" s="12">
        <v>1999</v>
      </c>
      <c r="C48" s="13">
        <v>95</v>
      </c>
      <c r="D48" s="20" t="s">
        <v>74</v>
      </c>
      <c r="E48" s="20" t="s">
        <v>23</v>
      </c>
      <c r="F48" s="12">
        <v>24</v>
      </c>
      <c r="G48" s="14">
        <v>50</v>
      </c>
      <c r="H48" s="14">
        <v>101</v>
      </c>
      <c r="I48" s="4">
        <f t="shared" si="8"/>
        <v>50.5</v>
      </c>
      <c r="J48" s="24">
        <f t="shared" si="9"/>
        <v>125</v>
      </c>
      <c r="K48" s="24">
        <f t="shared" si="9"/>
        <v>100.5</v>
      </c>
      <c r="L48" s="15">
        <v>3</v>
      </c>
      <c r="M48" s="28" t="s">
        <v>145</v>
      </c>
      <c r="N48" s="76" t="s">
        <v>64</v>
      </c>
    </row>
    <row r="49" spans="1:14" s="102" customFormat="1">
      <c r="A49" s="43" t="s">
        <v>106</v>
      </c>
      <c r="B49" s="12">
        <v>1997</v>
      </c>
      <c r="C49" s="13">
        <v>86.7</v>
      </c>
      <c r="D49" s="20" t="s">
        <v>107</v>
      </c>
      <c r="E49" s="20" t="s">
        <v>108</v>
      </c>
      <c r="F49" s="12">
        <v>24</v>
      </c>
      <c r="G49" s="14">
        <v>138</v>
      </c>
      <c r="H49" s="14">
        <v>205</v>
      </c>
      <c r="I49" s="4">
        <f t="shared" si="8"/>
        <v>102.5</v>
      </c>
      <c r="J49" s="24">
        <f t="shared" si="9"/>
        <v>229</v>
      </c>
      <c r="K49" s="24">
        <f t="shared" si="9"/>
        <v>240.5</v>
      </c>
      <c r="L49" s="15">
        <v>1</v>
      </c>
      <c r="M49" s="28" t="s">
        <v>144</v>
      </c>
      <c r="N49" s="76" t="s">
        <v>68</v>
      </c>
    </row>
    <row r="50" spans="1:14" s="102" customFormat="1">
      <c r="A50" s="43" t="s">
        <v>112</v>
      </c>
      <c r="B50" s="12">
        <v>2001</v>
      </c>
      <c r="C50" s="13">
        <v>94.6</v>
      </c>
      <c r="D50" s="20">
        <v>3</v>
      </c>
      <c r="E50" s="20" t="s">
        <v>75</v>
      </c>
      <c r="F50" s="12">
        <v>24</v>
      </c>
      <c r="G50" s="14">
        <v>42</v>
      </c>
      <c r="H50" s="14">
        <v>40</v>
      </c>
      <c r="I50" s="4">
        <f t="shared" si="8"/>
        <v>20</v>
      </c>
      <c r="J50" s="24">
        <f t="shared" si="9"/>
        <v>64</v>
      </c>
      <c r="K50" s="24">
        <f t="shared" si="9"/>
        <v>62</v>
      </c>
      <c r="L50" s="15">
        <v>6</v>
      </c>
      <c r="M50" s="28" t="s">
        <v>145</v>
      </c>
      <c r="N50" s="76" t="s">
        <v>90</v>
      </c>
    </row>
    <row r="51" spans="1:14" s="5" customFormat="1">
      <c r="A51" s="43" t="s">
        <v>113</v>
      </c>
      <c r="B51" s="12">
        <v>2000</v>
      </c>
      <c r="C51" s="13">
        <v>88.5</v>
      </c>
      <c r="D51" s="20" t="s">
        <v>74</v>
      </c>
      <c r="E51" s="20" t="s">
        <v>31</v>
      </c>
      <c r="F51" s="12">
        <v>24</v>
      </c>
      <c r="G51" s="14">
        <v>43</v>
      </c>
      <c r="H51" s="14">
        <v>51</v>
      </c>
      <c r="I51" s="4">
        <f t="shared" si="8"/>
        <v>25.5</v>
      </c>
      <c r="J51" s="24">
        <f t="shared" si="9"/>
        <v>75</v>
      </c>
      <c r="K51" s="24">
        <f t="shared" si="9"/>
        <v>68.5</v>
      </c>
      <c r="L51" s="15">
        <v>5</v>
      </c>
      <c r="M51" s="28" t="s">
        <v>145</v>
      </c>
      <c r="N51" s="76" t="s">
        <v>67</v>
      </c>
    </row>
    <row r="52" spans="1:14" s="5" customFormat="1">
      <c r="A52" s="43" t="s">
        <v>115</v>
      </c>
      <c r="B52" s="12">
        <v>1997</v>
      </c>
      <c r="C52" s="13">
        <v>88.3</v>
      </c>
      <c r="D52" s="20">
        <v>1</v>
      </c>
      <c r="E52" s="20" t="s">
        <v>32</v>
      </c>
      <c r="F52" s="12">
        <v>24</v>
      </c>
      <c r="G52" s="14">
        <v>105</v>
      </c>
      <c r="H52" s="14">
        <v>120</v>
      </c>
      <c r="I52" s="4">
        <f t="shared" si="8"/>
        <v>60</v>
      </c>
      <c r="J52" s="24">
        <f t="shared" si="9"/>
        <v>144</v>
      </c>
      <c r="K52" s="24">
        <f t="shared" si="9"/>
        <v>165</v>
      </c>
      <c r="L52" s="15">
        <v>2</v>
      </c>
      <c r="M52" s="28" t="s">
        <v>144</v>
      </c>
      <c r="N52" s="76" t="s">
        <v>116</v>
      </c>
    </row>
    <row r="53" spans="1:14" s="5" customFormat="1">
      <c r="A53" s="215" t="s">
        <v>29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206"/>
    </row>
    <row r="54" spans="1:14" s="5" customFormat="1">
      <c r="A54" s="43" t="s">
        <v>96</v>
      </c>
      <c r="B54" s="12">
        <v>2001</v>
      </c>
      <c r="C54" s="27">
        <v>104.3</v>
      </c>
      <c r="D54" s="20" t="s">
        <v>74</v>
      </c>
      <c r="E54" s="20" t="s">
        <v>23</v>
      </c>
      <c r="F54" s="12">
        <v>24</v>
      </c>
      <c r="G54" s="14">
        <v>10</v>
      </c>
      <c r="H54" s="14">
        <v>40</v>
      </c>
      <c r="I54" s="4">
        <f t="shared" ref="I54:I58" si="10">H54/2</f>
        <v>20</v>
      </c>
      <c r="J54" s="24">
        <f t="shared" si="9"/>
        <v>64</v>
      </c>
      <c r="K54" s="24">
        <f t="shared" si="9"/>
        <v>30</v>
      </c>
      <c r="L54" s="14">
        <v>5</v>
      </c>
      <c r="M54" s="28" t="s">
        <v>145</v>
      </c>
      <c r="N54" s="76" t="s">
        <v>99</v>
      </c>
    </row>
    <row r="55" spans="1:14" s="5" customFormat="1">
      <c r="A55" s="43" t="s">
        <v>100</v>
      </c>
      <c r="B55" s="12">
        <v>2000</v>
      </c>
      <c r="C55" s="27">
        <v>102.1</v>
      </c>
      <c r="D55" s="20" t="s">
        <v>74</v>
      </c>
      <c r="E55" s="20" t="s">
        <v>23</v>
      </c>
      <c r="F55" s="12">
        <v>24</v>
      </c>
      <c r="G55" s="14">
        <v>23</v>
      </c>
      <c r="H55" s="14">
        <v>55</v>
      </c>
      <c r="I55" s="4">
        <f t="shared" si="10"/>
        <v>27.5</v>
      </c>
      <c r="J55" s="24">
        <f t="shared" si="9"/>
        <v>79</v>
      </c>
      <c r="K55" s="24">
        <f t="shared" si="9"/>
        <v>50.5</v>
      </c>
      <c r="L55" s="15">
        <v>3</v>
      </c>
      <c r="M55" s="28" t="s">
        <v>145</v>
      </c>
      <c r="N55" s="76" t="s">
        <v>64</v>
      </c>
    </row>
    <row r="56" spans="1:14" s="5" customFormat="1">
      <c r="A56" s="43" t="s">
        <v>114</v>
      </c>
      <c r="B56" s="12">
        <v>2000</v>
      </c>
      <c r="C56" s="27">
        <v>110</v>
      </c>
      <c r="D56" s="20" t="s">
        <v>74</v>
      </c>
      <c r="E56" s="20" t="s">
        <v>31</v>
      </c>
      <c r="F56" s="12">
        <v>24</v>
      </c>
      <c r="G56" s="14">
        <v>22</v>
      </c>
      <c r="H56" s="14">
        <v>56</v>
      </c>
      <c r="I56" s="4">
        <f t="shared" si="10"/>
        <v>28</v>
      </c>
      <c r="J56" s="24">
        <f t="shared" si="9"/>
        <v>80</v>
      </c>
      <c r="K56" s="24">
        <f t="shared" si="9"/>
        <v>50</v>
      </c>
      <c r="L56" s="14">
        <v>4</v>
      </c>
      <c r="M56" s="28" t="s">
        <v>145</v>
      </c>
      <c r="N56" s="76" t="s">
        <v>67</v>
      </c>
    </row>
    <row r="57" spans="1:14" s="5" customFormat="1">
      <c r="A57" s="43" t="s">
        <v>120</v>
      </c>
      <c r="B57" s="12">
        <v>1997</v>
      </c>
      <c r="C57" s="27">
        <v>105.6</v>
      </c>
      <c r="D57" s="20" t="s">
        <v>74</v>
      </c>
      <c r="E57" s="20" t="s">
        <v>31</v>
      </c>
      <c r="F57" s="12">
        <v>24</v>
      </c>
      <c r="G57" s="14">
        <v>41</v>
      </c>
      <c r="H57" s="14">
        <v>41</v>
      </c>
      <c r="I57" s="4">
        <f t="shared" si="10"/>
        <v>20.5</v>
      </c>
      <c r="J57" s="24">
        <f t="shared" si="9"/>
        <v>65</v>
      </c>
      <c r="K57" s="24">
        <f t="shared" si="9"/>
        <v>61.5</v>
      </c>
      <c r="L57" s="15">
        <v>2</v>
      </c>
      <c r="M57" s="28" t="s">
        <v>145</v>
      </c>
      <c r="N57" s="76" t="s">
        <v>67</v>
      </c>
    </row>
    <row r="58" spans="1:14" s="102" customFormat="1">
      <c r="A58" s="43" t="s">
        <v>103</v>
      </c>
      <c r="B58" s="12">
        <v>2000</v>
      </c>
      <c r="C58" s="121">
        <v>103.4</v>
      </c>
      <c r="D58" s="20" t="s">
        <v>74</v>
      </c>
      <c r="E58" s="20" t="s">
        <v>75</v>
      </c>
      <c r="F58" s="12">
        <v>24</v>
      </c>
      <c r="G58" s="14">
        <v>59</v>
      </c>
      <c r="H58" s="14">
        <v>105</v>
      </c>
      <c r="I58" s="4">
        <f t="shared" si="10"/>
        <v>52.5</v>
      </c>
      <c r="J58" s="24">
        <f t="shared" si="9"/>
        <v>129</v>
      </c>
      <c r="K58" s="24">
        <f t="shared" si="9"/>
        <v>111.5</v>
      </c>
      <c r="L58" s="15">
        <v>1</v>
      </c>
      <c r="M58" s="28" t="s">
        <v>145</v>
      </c>
      <c r="N58" s="76" t="s">
        <v>90</v>
      </c>
    </row>
    <row r="59" spans="1:14" s="5" customFormat="1">
      <c r="A59" s="220" t="s">
        <v>24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211"/>
    </row>
    <row r="60" spans="1:14" s="5" customFormat="1">
      <c r="A60" s="215" t="s">
        <v>97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212"/>
    </row>
    <row r="61" spans="1:14" s="102" customFormat="1">
      <c r="A61" s="213" t="s">
        <v>148</v>
      </c>
      <c r="B61" s="84">
        <v>2000</v>
      </c>
      <c r="C61" s="85">
        <v>45.7</v>
      </c>
      <c r="D61" s="86" t="s">
        <v>74</v>
      </c>
      <c r="E61" s="20" t="s">
        <v>102</v>
      </c>
      <c r="F61" s="84">
        <v>8</v>
      </c>
      <c r="G61" s="78"/>
      <c r="H61" s="74">
        <v>23</v>
      </c>
      <c r="I61" s="74"/>
      <c r="J61" s="74"/>
      <c r="K61" s="79">
        <f>J61*0.15</f>
        <v>0</v>
      </c>
      <c r="L61" s="80">
        <v>3</v>
      </c>
      <c r="M61" s="81" t="s">
        <v>145</v>
      </c>
      <c r="N61" s="213" t="s">
        <v>95</v>
      </c>
    </row>
    <row r="62" spans="1:14" s="5" customFormat="1">
      <c r="A62" s="44" t="s">
        <v>86</v>
      </c>
      <c r="B62" s="19">
        <v>1998</v>
      </c>
      <c r="C62" s="119">
        <v>57.5</v>
      </c>
      <c r="D62" s="19" t="s">
        <v>74</v>
      </c>
      <c r="E62" s="93" t="s">
        <v>31</v>
      </c>
      <c r="F62" s="19">
        <v>12</v>
      </c>
      <c r="G62" s="19"/>
      <c r="H62" s="74">
        <v>130</v>
      </c>
      <c r="I62" s="19"/>
      <c r="J62" s="74"/>
      <c r="K62" s="79">
        <f>J62*0.3</f>
        <v>0</v>
      </c>
      <c r="L62" s="64">
        <v>1</v>
      </c>
      <c r="M62" s="19" t="s">
        <v>145</v>
      </c>
      <c r="N62" s="44" t="s">
        <v>111</v>
      </c>
    </row>
    <row r="63" spans="1:14" s="5" customFormat="1">
      <c r="A63" s="43" t="s">
        <v>92</v>
      </c>
      <c r="B63" s="12">
        <v>2000</v>
      </c>
      <c r="C63" s="13">
        <v>54.3</v>
      </c>
      <c r="D63" s="20" t="s">
        <v>74</v>
      </c>
      <c r="E63" s="20" t="s">
        <v>32</v>
      </c>
      <c r="F63" s="12">
        <v>8</v>
      </c>
      <c r="G63" s="14"/>
      <c r="H63" s="74">
        <v>125</v>
      </c>
      <c r="I63" s="24"/>
      <c r="J63" s="74"/>
      <c r="K63" s="79">
        <f>J63*0.15</f>
        <v>0</v>
      </c>
      <c r="L63" s="15">
        <v>2</v>
      </c>
      <c r="M63" s="28" t="s">
        <v>145</v>
      </c>
      <c r="N63" s="43" t="s">
        <v>87</v>
      </c>
    </row>
    <row r="64" spans="1:14" s="102" customFormat="1">
      <c r="A64" s="43"/>
      <c r="B64" s="12"/>
      <c r="C64" s="13"/>
      <c r="D64" s="20"/>
      <c r="E64" s="20"/>
      <c r="F64" s="12"/>
      <c r="G64" s="14"/>
      <c r="H64" s="24"/>
      <c r="I64" s="24"/>
      <c r="J64" s="24"/>
      <c r="K64" s="24"/>
      <c r="L64" s="15"/>
      <c r="M64" s="28"/>
      <c r="N64" s="43"/>
    </row>
    <row r="65" spans="1:14" s="102" customFormat="1">
      <c r="A65" s="215" t="s">
        <v>69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212"/>
    </row>
    <row r="66" spans="1:14" s="102" customFormat="1">
      <c r="A66" s="44" t="s">
        <v>84</v>
      </c>
      <c r="B66" s="19">
        <v>1999</v>
      </c>
      <c r="C66" s="19">
        <v>60.9</v>
      </c>
      <c r="D66" s="19" t="s">
        <v>74</v>
      </c>
      <c r="E66" s="19" t="s">
        <v>30</v>
      </c>
      <c r="F66" s="19">
        <v>12</v>
      </c>
      <c r="G66" s="19"/>
      <c r="H66" s="19">
        <v>108</v>
      </c>
      <c r="I66" s="19"/>
      <c r="J66" s="19"/>
      <c r="K66" s="79">
        <f>J66*0.3</f>
        <v>0</v>
      </c>
      <c r="L66" s="64">
        <v>2</v>
      </c>
      <c r="M66" s="19" t="s">
        <v>145</v>
      </c>
      <c r="N66" s="44" t="s">
        <v>65</v>
      </c>
    </row>
    <row r="67" spans="1:14" s="102" customFormat="1">
      <c r="A67" s="213" t="s">
        <v>101</v>
      </c>
      <c r="B67" s="84">
        <v>1998</v>
      </c>
      <c r="C67" s="85">
        <v>63</v>
      </c>
      <c r="D67" s="86" t="s">
        <v>74</v>
      </c>
      <c r="E67" s="86" t="s">
        <v>102</v>
      </c>
      <c r="F67" s="84">
        <v>8</v>
      </c>
      <c r="G67" s="78"/>
      <c r="H67" s="19">
        <v>97</v>
      </c>
      <c r="I67" s="79"/>
      <c r="J67" s="19"/>
      <c r="K67" s="79">
        <f t="shared" ref="K67" si="11">J67*0.15</f>
        <v>0</v>
      </c>
      <c r="L67" s="80">
        <v>3</v>
      </c>
      <c r="M67" s="81" t="s">
        <v>145</v>
      </c>
      <c r="N67" s="213" t="s">
        <v>95</v>
      </c>
    </row>
    <row r="68" spans="1:14" s="71" customFormat="1">
      <c r="A68" s="43" t="s">
        <v>94</v>
      </c>
      <c r="B68" s="12">
        <v>2000</v>
      </c>
      <c r="C68" s="13">
        <v>61.8</v>
      </c>
      <c r="D68" s="20" t="s">
        <v>74</v>
      </c>
      <c r="E68" s="20" t="s">
        <v>32</v>
      </c>
      <c r="F68" s="12">
        <v>16</v>
      </c>
      <c r="G68" s="14"/>
      <c r="H68" s="19">
        <v>49</v>
      </c>
      <c r="I68" s="24"/>
      <c r="J68" s="19"/>
      <c r="K68" s="24">
        <f>J68</f>
        <v>0</v>
      </c>
      <c r="L68" s="15">
        <v>1</v>
      </c>
      <c r="M68" s="28" t="s">
        <v>145</v>
      </c>
      <c r="N68" s="43" t="s">
        <v>87</v>
      </c>
    </row>
    <row r="69" spans="1:14" s="5" customFormat="1">
      <c r="A69" s="215" t="s">
        <v>81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206"/>
    </row>
    <row r="70" spans="1:14" s="5" customFormat="1">
      <c r="A70" s="44" t="s">
        <v>141</v>
      </c>
      <c r="B70" s="19">
        <v>1999</v>
      </c>
      <c r="C70" s="19" t="s">
        <v>82</v>
      </c>
      <c r="D70" s="19" t="s">
        <v>83</v>
      </c>
      <c r="E70" s="19" t="s">
        <v>30</v>
      </c>
      <c r="F70" s="19">
        <v>16</v>
      </c>
      <c r="G70" s="19"/>
      <c r="H70" s="19">
        <v>250</v>
      </c>
      <c r="I70" s="19"/>
      <c r="J70" s="19"/>
      <c r="K70" s="79">
        <f>J70</f>
        <v>0</v>
      </c>
      <c r="L70" s="64">
        <v>1</v>
      </c>
      <c r="M70" s="19">
        <v>1</v>
      </c>
      <c r="N70" s="44" t="s">
        <v>65</v>
      </c>
    </row>
    <row r="71" spans="1:14" s="102" customFormat="1">
      <c r="A71" s="221" t="s">
        <v>121</v>
      </c>
      <c r="B71" s="91">
        <v>1999</v>
      </c>
      <c r="C71" s="92">
        <v>69.8</v>
      </c>
      <c r="D71" s="87" t="s">
        <v>74</v>
      </c>
      <c r="E71" s="87" t="s">
        <v>31</v>
      </c>
      <c r="F71" s="91">
        <v>12</v>
      </c>
      <c r="G71" s="94"/>
      <c r="H71" s="94">
        <v>150</v>
      </c>
      <c r="I71" s="82"/>
      <c r="J71" s="94"/>
      <c r="K71" s="24">
        <f>J71*0.3</f>
        <v>0</v>
      </c>
      <c r="L71" s="83">
        <v>2</v>
      </c>
      <c r="M71" s="95" t="s">
        <v>145</v>
      </c>
      <c r="N71" s="214" t="s">
        <v>67</v>
      </c>
    </row>
    <row r="72" spans="1:14" s="102" customFormat="1">
      <c r="A72" s="221"/>
      <c r="B72" s="91"/>
      <c r="C72" s="92"/>
      <c r="D72" s="87"/>
      <c r="E72" s="87"/>
      <c r="F72" s="91"/>
      <c r="G72" s="94"/>
      <c r="H72" s="82"/>
      <c r="I72" s="82"/>
      <c r="J72" s="82"/>
      <c r="K72" s="82"/>
      <c r="L72" s="83"/>
      <c r="M72" s="95"/>
      <c r="N72" s="214"/>
    </row>
    <row r="73" spans="1:14" s="5" customFormat="1">
      <c r="A73" s="35"/>
      <c r="B73" s="35"/>
      <c r="C73" s="36"/>
      <c r="D73" s="35"/>
      <c r="E73" s="35"/>
      <c r="F73" s="35"/>
      <c r="G73" s="35"/>
      <c r="H73" s="35"/>
      <c r="I73" s="35"/>
      <c r="J73" s="35"/>
      <c r="K73" s="134"/>
      <c r="L73" s="35"/>
      <c r="M73" s="35"/>
      <c r="N73" s="35"/>
    </row>
    <row r="74" spans="1:14" s="5" customFormat="1">
      <c r="A74" s="63" t="s">
        <v>27</v>
      </c>
      <c r="B74" s="141" t="s">
        <v>142</v>
      </c>
      <c r="C74" s="141"/>
      <c r="D74" s="141"/>
      <c r="E74" s="7"/>
      <c r="F74" s="141" t="s">
        <v>143</v>
      </c>
      <c r="G74" s="141"/>
      <c r="H74" s="141"/>
      <c r="I74" s="25"/>
      <c r="J74" s="153" t="s">
        <v>153</v>
      </c>
      <c r="K74" s="153"/>
      <c r="L74" s="153"/>
      <c r="M74" s="153"/>
      <c r="N74" s="55"/>
    </row>
    <row r="75" spans="1:14" s="5" customFormat="1" ht="27.75" customHeight="1">
      <c r="A75" s="63"/>
      <c r="B75" s="142" t="s">
        <v>151</v>
      </c>
      <c r="C75" s="142"/>
      <c r="D75" s="142"/>
      <c r="E75" s="7"/>
      <c r="F75" s="142" t="s">
        <v>152</v>
      </c>
      <c r="G75" s="142"/>
      <c r="H75" s="142"/>
      <c r="I75" s="25"/>
      <c r="J75" s="137" t="s">
        <v>154</v>
      </c>
      <c r="K75" s="137"/>
      <c r="L75" s="137"/>
      <c r="M75" s="137"/>
      <c r="N75" s="55"/>
    </row>
    <row r="76" spans="1:14" s="5" customFormat="1">
      <c r="A76" s="63"/>
      <c r="B76" s="142"/>
      <c r="C76" s="142"/>
      <c r="D76" s="142"/>
      <c r="E76" s="7"/>
      <c r="F76" s="142"/>
      <c r="G76" s="142"/>
      <c r="H76" s="142"/>
      <c r="I76" s="25"/>
      <c r="J76" s="138"/>
      <c r="K76" s="138"/>
      <c r="L76" s="138"/>
      <c r="M76" s="138"/>
      <c r="N76" s="55"/>
    </row>
    <row r="77" spans="1:14" s="5" customFormat="1" ht="12.75" customHeight="1">
      <c r="A77" s="63"/>
      <c r="B77" s="18"/>
      <c r="C77" s="34"/>
      <c r="D77" s="18"/>
      <c r="E77" s="7"/>
      <c r="F77" s="18"/>
      <c r="G77" s="18"/>
      <c r="H77" s="18"/>
      <c r="I77" s="25"/>
      <c r="J77" s="31"/>
      <c r="K77" s="31"/>
      <c r="L77" s="31"/>
      <c r="M77" s="16"/>
      <c r="N77" s="55"/>
    </row>
    <row r="78" spans="1:14" s="5" customFormat="1">
      <c r="A78" s="63" t="s">
        <v>26</v>
      </c>
      <c r="B78" s="142" t="s">
        <v>36</v>
      </c>
      <c r="C78" s="142"/>
      <c r="D78" s="142"/>
      <c r="E78" s="7"/>
      <c r="F78" s="142" t="s">
        <v>28</v>
      </c>
      <c r="G78" s="142"/>
      <c r="H78" s="142"/>
      <c r="I78" s="25"/>
      <c r="J78" s="137" t="s">
        <v>72</v>
      </c>
      <c r="K78" s="137"/>
      <c r="L78" s="137"/>
      <c r="M78" s="137"/>
      <c r="N78" s="55"/>
    </row>
    <row r="79" spans="1:14" s="5" customFormat="1">
      <c r="A79" s="63"/>
      <c r="B79" s="7"/>
      <c r="C79" s="6"/>
      <c r="D79" s="8"/>
      <c r="E79" s="7"/>
      <c r="F79" s="7"/>
      <c r="G79" s="7"/>
      <c r="H79" s="7"/>
      <c r="I79" s="25"/>
      <c r="J79" s="25"/>
      <c r="K79" s="25"/>
      <c r="L79" s="7"/>
      <c r="M79" s="16"/>
      <c r="N79" s="55"/>
    </row>
    <row r="80" spans="1:14" s="5" customFormat="1">
      <c r="A80" s="63"/>
      <c r="B80" s="7"/>
      <c r="C80" s="6"/>
      <c r="D80" s="8"/>
      <c r="E80" s="7"/>
      <c r="F80" s="7"/>
      <c r="G80" s="7"/>
      <c r="H80" s="7"/>
      <c r="I80" s="25"/>
      <c r="J80" s="25"/>
      <c r="K80" s="25"/>
      <c r="L80" s="7"/>
      <c r="M80" s="16"/>
      <c r="N80" s="55"/>
    </row>
    <row r="81" spans="1:15" s="5" customForma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6"/>
      <c r="N81" s="55"/>
    </row>
    <row r="82" spans="1:15" s="5" customForma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6"/>
      <c r="N82" s="55"/>
    </row>
    <row r="83" spans="1:15" s="5" customFormat="1">
      <c r="A83" s="176"/>
      <c r="B83" s="176"/>
      <c r="C83" s="176"/>
      <c r="D83" s="176"/>
      <c r="E83" s="176"/>
      <c r="F83" s="176"/>
      <c r="G83" s="176"/>
      <c r="H83" s="176"/>
      <c r="I83" s="176"/>
      <c r="J83" s="25"/>
      <c r="K83" s="25"/>
      <c r="L83" s="7"/>
      <c r="M83" s="16"/>
      <c r="N83" s="55"/>
    </row>
    <row r="84" spans="1:15" s="5" customFormat="1">
      <c r="A84" s="63"/>
      <c r="B84" s="7"/>
      <c r="C84" s="6"/>
      <c r="D84" s="8"/>
      <c r="E84" s="7"/>
      <c r="F84" s="7"/>
      <c r="G84" s="7"/>
      <c r="H84" s="7"/>
      <c r="I84" s="25"/>
      <c r="J84" s="25"/>
      <c r="K84" s="25"/>
      <c r="L84" s="7"/>
      <c r="M84" s="16"/>
      <c r="N84" s="55"/>
    </row>
    <row r="85" spans="1:15" s="5" customFormat="1">
      <c r="A85" s="63"/>
      <c r="B85" s="7"/>
      <c r="C85" s="6"/>
      <c r="D85" s="8"/>
      <c r="E85" s="7"/>
      <c r="F85" s="7"/>
      <c r="G85" s="7"/>
      <c r="H85" s="7"/>
      <c r="I85" s="25"/>
      <c r="J85" s="25"/>
      <c r="K85" s="25"/>
      <c r="L85" s="7"/>
      <c r="M85" s="16"/>
      <c r="N85" s="55"/>
    </row>
    <row r="86" spans="1:15" s="5" customFormat="1">
      <c r="A86" s="63"/>
      <c r="B86" s="7"/>
      <c r="C86" s="6"/>
      <c r="D86" s="8"/>
      <c r="E86" s="7"/>
      <c r="F86" s="7"/>
      <c r="G86" s="7"/>
      <c r="H86" s="7"/>
      <c r="I86" s="25"/>
      <c r="J86" s="25"/>
      <c r="K86" s="25"/>
      <c r="L86" s="7"/>
      <c r="M86" s="16"/>
      <c r="N86" s="55"/>
    </row>
    <row r="87" spans="1:15" s="5" customFormat="1">
      <c r="A87" s="63"/>
      <c r="B87" s="7"/>
      <c r="C87" s="6"/>
      <c r="D87" s="8"/>
      <c r="E87" s="7"/>
      <c r="F87" s="7"/>
      <c r="G87" s="7"/>
      <c r="H87" s="7"/>
      <c r="I87" s="25"/>
      <c r="J87" s="25"/>
      <c r="K87" s="25"/>
      <c r="L87" s="7"/>
      <c r="M87" s="16"/>
      <c r="N87" s="55"/>
    </row>
    <row r="88" spans="1:15" s="5" customFormat="1">
      <c r="A88" s="63"/>
      <c r="B88" s="7"/>
      <c r="C88" s="6"/>
      <c r="D88" s="8"/>
      <c r="E88" s="7"/>
      <c r="F88" s="7"/>
      <c r="G88" s="7"/>
      <c r="H88" s="7"/>
      <c r="I88" s="25"/>
      <c r="J88" s="25"/>
      <c r="K88" s="25"/>
      <c r="L88" s="7"/>
      <c r="M88" s="16"/>
      <c r="N88" s="55"/>
    </row>
    <row r="89" spans="1:15" s="5" customFormat="1">
      <c r="A89" s="63"/>
      <c r="B89" s="7"/>
      <c r="C89" s="6"/>
      <c r="D89" s="8"/>
      <c r="E89" s="7"/>
      <c r="F89" s="7"/>
      <c r="G89" s="7"/>
      <c r="H89" s="7"/>
      <c r="I89" s="25"/>
      <c r="J89" s="25"/>
      <c r="K89" s="25"/>
      <c r="L89" s="7"/>
      <c r="M89" s="16"/>
      <c r="N89" s="55"/>
    </row>
    <row r="90" spans="1:15">
      <c r="O90" s="5"/>
    </row>
  </sheetData>
  <sortState ref="A31:N39">
    <sortCondition descending="1" ref="J31:J39"/>
  </sortState>
  <mergeCells count="51">
    <mergeCell ref="A81:L82"/>
    <mergeCell ref="A83:I83"/>
    <mergeCell ref="F78:H78"/>
    <mergeCell ref="B76:D76"/>
    <mergeCell ref="B78:D78"/>
    <mergeCell ref="A3:N3"/>
    <mergeCell ref="A6:N6"/>
    <mergeCell ref="A7:B7"/>
    <mergeCell ref="A4:N4"/>
    <mergeCell ref="C7:L7"/>
    <mergeCell ref="A5:N5"/>
    <mergeCell ref="N7:O7"/>
    <mergeCell ref="H9:L9"/>
    <mergeCell ref="C9:E9"/>
    <mergeCell ref="F10:F15"/>
    <mergeCell ref="H10:I10"/>
    <mergeCell ref="N10:N15"/>
    <mergeCell ref="C10:C15"/>
    <mergeCell ref="H11:I15"/>
    <mergeCell ref="E10:E15"/>
    <mergeCell ref="D10:D15"/>
    <mergeCell ref="G10:G15"/>
    <mergeCell ref="K10:K15"/>
    <mergeCell ref="J10:J15"/>
    <mergeCell ref="L10:L15"/>
    <mergeCell ref="B10:B15"/>
    <mergeCell ref="J74:M74"/>
    <mergeCell ref="A59:N59"/>
    <mergeCell ref="A46:N46"/>
    <mergeCell ref="A39:N39"/>
    <mergeCell ref="A33:N33"/>
    <mergeCell ref="A17:N17"/>
    <mergeCell ref="A27:N27"/>
    <mergeCell ref="A22:N22"/>
    <mergeCell ref="A53:N53"/>
    <mergeCell ref="A1:N1"/>
    <mergeCell ref="A2:N2"/>
    <mergeCell ref="J75:M75"/>
    <mergeCell ref="J76:M76"/>
    <mergeCell ref="J78:M78"/>
    <mergeCell ref="A60:N60"/>
    <mergeCell ref="A69:N69"/>
    <mergeCell ref="B74:D74"/>
    <mergeCell ref="B75:D75"/>
    <mergeCell ref="F74:H74"/>
    <mergeCell ref="F75:H75"/>
    <mergeCell ref="F76:H76"/>
    <mergeCell ref="A65:N65"/>
    <mergeCell ref="A16:N16"/>
    <mergeCell ref="M10:M15"/>
    <mergeCell ref="A10:A1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70" zoomScaleNormal="70" workbookViewId="0">
      <selection activeCell="T47" sqref="T47"/>
    </sheetView>
  </sheetViews>
  <sheetFormatPr defaultRowHeight="15"/>
  <cols>
    <col min="1" max="3" width="12.7109375" customWidth="1"/>
    <col min="4" max="4" width="30.7109375" customWidth="1"/>
    <col min="5" max="5" width="12.7109375" customWidth="1"/>
    <col min="6" max="6" width="12.7109375" style="49" customWidth="1"/>
    <col min="7" max="8" width="12.7109375" customWidth="1"/>
    <col min="9" max="9" width="0.28515625" customWidth="1"/>
    <col min="10" max="10" width="8.85546875" hidden="1" customWidth="1"/>
    <col min="11" max="12" width="9.140625" hidden="1" customWidth="1"/>
  </cols>
  <sheetData>
    <row r="1" spans="1:12" ht="18.75">
      <c r="A1" s="135" t="s">
        <v>57</v>
      </c>
      <c r="B1" s="135"/>
      <c r="C1" s="135"/>
      <c r="D1" s="135"/>
      <c r="E1" s="135"/>
      <c r="F1" s="135"/>
      <c r="G1" s="135"/>
      <c r="H1" s="135"/>
    </row>
    <row r="2" spans="1:12" ht="29.25" customHeight="1">
      <c r="A2" s="135" t="s">
        <v>58</v>
      </c>
      <c r="B2" s="135"/>
      <c r="C2" s="135"/>
      <c r="D2" s="135"/>
      <c r="E2" s="135"/>
      <c r="F2" s="135"/>
      <c r="G2" s="135"/>
      <c r="H2" s="135"/>
    </row>
    <row r="3" spans="1:12" ht="15.95" customHeight="1">
      <c r="A3" s="177" t="s">
        <v>161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5.95" customHeight="1">
      <c r="A4" s="177" t="s">
        <v>162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30.75" customHeight="1">
      <c r="A5" s="57"/>
      <c r="B5" s="57"/>
      <c r="C5" s="57"/>
      <c r="D5" s="57"/>
      <c r="E5" s="57"/>
      <c r="F5" s="58"/>
      <c r="G5" s="57"/>
      <c r="H5" s="57"/>
    </row>
    <row r="6" spans="1:12" ht="15.95" customHeight="1">
      <c r="A6" s="180" t="s">
        <v>78</v>
      </c>
      <c r="B6" s="180"/>
      <c r="C6" s="180"/>
      <c r="D6" s="180" t="s">
        <v>1</v>
      </c>
      <c r="E6" s="180"/>
      <c r="F6" s="178" t="s">
        <v>2</v>
      </c>
      <c r="G6" s="178"/>
      <c r="H6" s="178"/>
    </row>
    <row r="7" spans="1:12" ht="15.95" customHeight="1">
      <c r="A7" s="104"/>
      <c r="B7" s="104"/>
      <c r="C7" s="104"/>
      <c r="D7" s="104"/>
      <c r="E7" s="104"/>
      <c r="F7" s="105"/>
      <c r="G7" s="105"/>
      <c r="H7" s="105"/>
    </row>
    <row r="8" spans="1:12" s="38" customFormat="1" ht="31.5" customHeight="1">
      <c r="A8" s="123"/>
      <c r="B8" s="123"/>
      <c r="C8" s="123"/>
      <c r="D8" s="178" t="s">
        <v>53</v>
      </c>
      <c r="E8" s="178"/>
      <c r="F8" s="179"/>
      <c r="G8" s="179"/>
      <c r="H8" s="179"/>
    </row>
    <row r="9" spans="1:12" s="38" customFormat="1" ht="15.95" customHeight="1"/>
    <row r="10" spans="1:12" s="38" customFormat="1" ht="15.95" customHeight="1">
      <c r="A10" s="45"/>
      <c r="B10" s="111"/>
      <c r="C10" s="50" t="s">
        <v>7</v>
      </c>
      <c r="D10" s="130" t="s">
        <v>31</v>
      </c>
      <c r="E10" s="185"/>
      <c r="F10" s="185"/>
      <c r="G10" s="107"/>
      <c r="H10" s="46"/>
    </row>
    <row r="11" spans="1:12" s="38" customFormat="1" ht="15.95" customHeight="1">
      <c r="A11" s="108" t="s">
        <v>37</v>
      </c>
      <c r="B11" s="181" t="s">
        <v>38</v>
      </c>
      <c r="C11" s="39" t="s">
        <v>39</v>
      </c>
      <c r="D11" s="186" t="s">
        <v>40</v>
      </c>
      <c r="E11" s="108" t="s">
        <v>41</v>
      </c>
      <c r="F11" s="47" t="s">
        <v>42</v>
      </c>
      <c r="G11" s="181" t="s">
        <v>43</v>
      </c>
      <c r="H11" s="181" t="s">
        <v>44</v>
      </c>
    </row>
    <row r="12" spans="1:12" s="38" customFormat="1" ht="15.95" customHeight="1">
      <c r="A12" s="109" t="s">
        <v>45</v>
      </c>
      <c r="B12" s="182"/>
      <c r="C12" s="40" t="s">
        <v>46</v>
      </c>
      <c r="D12" s="187"/>
      <c r="E12" s="109" t="s">
        <v>47</v>
      </c>
      <c r="F12" s="48" t="s">
        <v>48</v>
      </c>
      <c r="G12" s="182"/>
      <c r="H12" s="182"/>
    </row>
    <row r="13" spans="1:12" s="38" customFormat="1" ht="15.95" customHeight="1">
      <c r="A13" s="188">
        <v>2</v>
      </c>
      <c r="B13" s="106">
        <v>1</v>
      </c>
      <c r="C13" s="124" t="s">
        <v>129</v>
      </c>
      <c r="D13" s="43" t="s">
        <v>134</v>
      </c>
      <c r="E13" s="106">
        <v>1998</v>
      </c>
      <c r="F13" s="13">
        <v>60.8</v>
      </c>
      <c r="G13" s="41" t="s">
        <v>74</v>
      </c>
      <c r="H13" s="103">
        <v>28</v>
      </c>
    </row>
    <row r="14" spans="1:12" s="38" customFormat="1" ht="15.95" customHeight="1">
      <c r="A14" s="189"/>
      <c r="B14" s="106">
        <v>2</v>
      </c>
      <c r="C14" s="124" t="s">
        <v>130</v>
      </c>
      <c r="D14" s="43" t="s">
        <v>109</v>
      </c>
      <c r="E14" s="12">
        <v>1998</v>
      </c>
      <c r="F14" s="13">
        <v>70</v>
      </c>
      <c r="G14" s="41" t="s">
        <v>74</v>
      </c>
      <c r="H14" s="103">
        <v>31</v>
      </c>
    </row>
    <row r="15" spans="1:12" s="38" customFormat="1" ht="15.95" customHeight="1">
      <c r="A15" s="189"/>
      <c r="B15" s="106">
        <v>3</v>
      </c>
      <c r="C15" s="124" t="s">
        <v>131</v>
      </c>
      <c r="D15" s="43" t="s">
        <v>122</v>
      </c>
      <c r="E15" s="12">
        <v>1998</v>
      </c>
      <c r="F15" s="13">
        <v>83.5</v>
      </c>
      <c r="G15" s="41" t="s">
        <v>74</v>
      </c>
      <c r="H15" s="103">
        <v>33</v>
      </c>
    </row>
    <row r="16" spans="1:12" s="38" customFormat="1" ht="15.95" customHeight="1">
      <c r="A16" s="189"/>
      <c r="B16" s="106">
        <v>4</v>
      </c>
      <c r="C16" s="124" t="s">
        <v>132</v>
      </c>
      <c r="D16" s="43" t="s">
        <v>135</v>
      </c>
      <c r="E16" s="12">
        <v>2000</v>
      </c>
      <c r="F16" s="27">
        <v>88.5</v>
      </c>
      <c r="G16" s="41" t="s">
        <v>74</v>
      </c>
      <c r="H16" s="103">
        <v>38</v>
      </c>
    </row>
    <row r="17" spans="1:8" s="38" customFormat="1" ht="15.95" customHeight="1">
      <c r="A17" s="189"/>
      <c r="B17" s="106">
        <v>5</v>
      </c>
      <c r="C17" s="124" t="s">
        <v>133</v>
      </c>
      <c r="D17" s="43" t="s">
        <v>120</v>
      </c>
      <c r="E17" s="12">
        <v>1997</v>
      </c>
      <c r="F17" s="27">
        <v>105.6</v>
      </c>
      <c r="G17" s="20"/>
      <c r="H17" s="103">
        <v>36</v>
      </c>
    </row>
    <row r="18" spans="1:8" s="38" customFormat="1" ht="15.95" customHeight="1">
      <c r="A18" s="190"/>
      <c r="B18" s="184" t="s">
        <v>49</v>
      </c>
      <c r="C18" s="184"/>
      <c r="D18" s="184"/>
      <c r="E18" s="184"/>
      <c r="F18" s="184"/>
      <c r="G18" s="184"/>
      <c r="H18" s="125">
        <v>163</v>
      </c>
    </row>
    <row r="19" spans="1:8" s="38" customFormat="1" ht="32.25" customHeight="1">
      <c r="A19" s="42"/>
      <c r="B19" s="42"/>
      <c r="C19" s="42"/>
      <c r="D19" s="42"/>
      <c r="E19" s="42"/>
      <c r="F19" s="42"/>
      <c r="G19" s="42"/>
      <c r="H19" s="126"/>
    </row>
    <row r="20" spans="1:8" s="38" customFormat="1" ht="15.95" customHeight="1">
      <c r="A20" s="45"/>
      <c r="B20" s="111"/>
      <c r="C20" s="50" t="s">
        <v>50</v>
      </c>
      <c r="D20" s="107" t="s">
        <v>136</v>
      </c>
      <c r="E20" s="185"/>
      <c r="F20" s="185"/>
      <c r="G20" s="107"/>
      <c r="H20" s="46"/>
    </row>
    <row r="21" spans="1:8" s="38" customFormat="1" ht="15.95" customHeight="1">
      <c r="A21" s="108" t="s">
        <v>37</v>
      </c>
      <c r="B21" s="181" t="s">
        <v>38</v>
      </c>
      <c r="C21" s="39" t="s">
        <v>39</v>
      </c>
      <c r="D21" s="186" t="s">
        <v>40</v>
      </c>
      <c r="E21" s="108" t="s">
        <v>41</v>
      </c>
      <c r="F21" s="47" t="s">
        <v>42</v>
      </c>
      <c r="G21" s="181" t="s">
        <v>43</v>
      </c>
      <c r="H21" s="181" t="s">
        <v>44</v>
      </c>
    </row>
    <row r="22" spans="1:8" s="38" customFormat="1" ht="15.95" customHeight="1">
      <c r="A22" s="109" t="s">
        <v>45</v>
      </c>
      <c r="B22" s="182"/>
      <c r="C22" s="40" t="s">
        <v>46</v>
      </c>
      <c r="D22" s="191"/>
      <c r="E22" s="109" t="s">
        <v>47</v>
      </c>
      <c r="F22" s="48" t="s">
        <v>48</v>
      </c>
      <c r="G22" s="182"/>
      <c r="H22" s="182"/>
    </row>
    <row r="23" spans="1:8" s="38" customFormat="1" ht="15.95" customHeight="1">
      <c r="A23" s="183">
        <v>1</v>
      </c>
      <c r="B23" s="106">
        <v>1</v>
      </c>
      <c r="C23" s="124" t="s">
        <v>129</v>
      </c>
      <c r="D23" s="43" t="s">
        <v>146</v>
      </c>
      <c r="E23" s="12">
        <v>1998</v>
      </c>
      <c r="F23" s="13">
        <v>61.6</v>
      </c>
      <c r="G23" s="20" t="s">
        <v>107</v>
      </c>
      <c r="H23" s="129">
        <v>51</v>
      </c>
    </row>
    <row r="24" spans="1:8" s="38" customFormat="1" ht="15.95" customHeight="1">
      <c r="A24" s="183"/>
      <c r="B24" s="106">
        <v>2</v>
      </c>
      <c r="C24" s="124" t="s">
        <v>138</v>
      </c>
      <c r="D24" s="43" t="s">
        <v>125</v>
      </c>
      <c r="E24" s="12">
        <v>1998</v>
      </c>
      <c r="F24" s="13">
        <v>74</v>
      </c>
      <c r="G24" s="20" t="s">
        <v>107</v>
      </c>
      <c r="H24" s="129">
        <v>51</v>
      </c>
    </row>
    <row r="25" spans="1:8" s="38" customFormat="1" ht="15.95" customHeight="1">
      <c r="A25" s="183"/>
      <c r="B25" s="106">
        <v>3</v>
      </c>
      <c r="C25" s="124" t="s">
        <v>131</v>
      </c>
      <c r="D25" s="44" t="s">
        <v>139</v>
      </c>
      <c r="E25" s="3">
        <v>2000</v>
      </c>
      <c r="F25" s="2">
        <v>71.2</v>
      </c>
      <c r="G25" s="20" t="s">
        <v>107</v>
      </c>
      <c r="H25" s="129">
        <v>53</v>
      </c>
    </row>
    <row r="26" spans="1:8" s="38" customFormat="1" ht="15.95" customHeight="1">
      <c r="A26" s="183"/>
      <c r="B26" s="106">
        <v>4</v>
      </c>
      <c r="C26" s="124" t="s">
        <v>131</v>
      </c>
      <c r="D26" s="43" t="s">
        <v>128</v>
      </c>
      <c r="E26" s="12">
        <v>2000</v>
      </c>
      <c r="F26" s="13">
        <v>80</v>
      </c>
      <c r="G26" s="20" t="s">
        <v>34</v>
      </c>
      <c r="H26" s="129">
        <v>55</v>
      </c>
    </row>
    <row r="27" spans="1:8" s="38" customFormat="1" ht="15.95" customHeight="1">
      <c r="A27" s="183"/>
      <c r="B27" s="106">
        <v>5</v>
      </c>
      <c r="C27" s="124" t="s">
        <v>132</v>
      </c>
      <c r="D27" s="43" t="s">
        <v>106</v>
      </c>
      <c r="E27" s="12">
        <v>1997</v>
      </c>
      <c r="F27" s="13">
        <v>86.7</v>
      </c>
      <c r="G27" s="20" t="s">
        <v>107</v>
      </c>
      <c r="H27" s="129">
        <v>53</v>
      </c>
    </row>
    <row r="28" spans="1:8" s="38" customFormat="1" ht="15.95" customHeight="1">
      <c r="A28" s="183"/>
      <c r="B28" s="184" t="s">
        <v>49</v>
      </c>
      <c r="C28" s="182"/>
      <c r="D28" s="182"/>
      <c r="E28" s="182"/>
      <c r="F28" s="182"/>
      <c r="G28" s="182"/>
      <c r="H28" s="125">
        <v>263</v>
      </c>
    </row>
    <row r="29" spans="1:8" s="38" customFormat="1" ht="63" customHeight="1">
      <c r="A29" s="37"/>
      <c r="B29" s="42"/>
      <c r="C29" s="42"/>
      <c r="D29" s="42"/>
      <c r="E29" s="42"/>
      <c r="F29" s="42"/>
      <c r="G29" s="42"/>
      <c r="H29" s="126"/>
    </row>
    <row r="30" spans="1:8" s="38" customFormat="1" ht="15.95" customHeight="1">
      <c r="A30" s="45"/>
      <c r="B30" s="111"/>
      <c r="C30" s="50" t="s">
        <v>50</v>
      </c>
      <c r="D30" s="107" t="s">
        <v>23</v>
      </c>
      <c r="E30" s="185"/>
      <c r="F30" s="185"/>
      <c r="G30" s="107"/>
      <c r="H30" s="46"/>
    </row>
    <row r="31" spans="1:8" s="38" customFormat="1" ht="15.95" customHeight="1">
      <c r="A31" s="108" t="s">
        <v>37</v>
      </c>
      <c r="B31" s="184" t="s">
        <v>38</v>
      </c>
      <c r="C31" s="39" t="s">
        <v>39</v>
      </c>
      <c r="D31" s="184" t="s">
        <v>40</v>
      </c>
      <c r="E31" s="108" t="s">
        <v>41</v>
      </c>
      <c r="F31" s="47" t="s">
        <v>42</v>
      </c>
      <c r="G31" s="181" t="s">
        <v>43</v>
      </c>
      <c r="H31" s="181" t="s">
        <v>44</v>
      </c>
    </row>
    <row r="32" spans="1:8" s="38" customFormat="1" ht="15.95" customHeight="1">
      <c r="A32" s="109" t="s">
        <v>45</v>
      </c>
      <c r="B32" s="184"/>
      <c r="C32" s="51" t="s">
        <v>46</v>
      </c>
      <c r="D32" s="181"/>
      <c r="E32" s="110" t="s">
        <v>47</v>
      </c>
      <c r="F32" s="52" t="s">
        <v>48</v>
      </c>
      <c r="G32" s="192"/>
      <c r="H32" s="182"/>
    </row>
    <row r="33" spans="1:8" s="38" customFormat="1" ht="15.95" customHeight="1">
      <c r="A33" s="183">
        <v>4</v>
      </c>
      <c r="B33" s="106">
        <v>1</v>
      </c>
      <c r="C33" s="124" t="s">
        <v>137</v>
      </c>
      <c r="D33" s="44" t="s">
        <v>73</v>
      </c>
      <c r="E33" s="3">
        <v>1998</v>
      </c>
      <c r="F33" s="2">
        <v>65.400000000000006</v>
      </c>
      <c r="G33" s="20">
        <v>1</v>
      </c>
      <c r="H33" s="103">
        <v>29</v>
      </c>
    </row>
    <row r="34" spans="1:8" s="38" customFormat="1" ht="15.95" customHeight="1">
      <c r="A34" s="183"/>
      <c r="B34" s="106">
        <v>2</v>
      </c>
      <c r="C34" s="124" t="s">
        <v>138</v>
      </c>
      <c r="D34" s="44" t="s">
        <v>118</v>
      </c>
      <c r="E34" s="19">
        <v>2001</v>
      </c>
      <c r="F34" s="19">
        <v>74.599999999999994</v>
      </c>
      <c r="G34" s="19" t="s">
        <v>74</v>
      </c>
      <c r="H34" s="103">
        <v>12</v>
      </c>
    </row>
    <row r="35" spans="1:8" s="38" customFormat="1" ht="15.95" customHeight="1">
      <c r="A35" s="183"/>
      <c r="B35" s="106">
        <v>3</v>
      </c>
      <c r="C35" s="124" t="s">
        <v>131</v>
      </c>
      <c r="D35" s="43" t="s">
        <v>98</v>
      </c>
      <c r="E35" s="12">
        <v>2001</v>
      </c>
      <c r="F35" s="13">
        <v>87</v>
      </c>
      <c r="G35" s="20" t="s">
        <v>74</v>
      </c>
      <c r="H35" s="103">
        <v>24</v>
      </c>
    </row>
    <row r="36" spans="1:8" s="38" customFormat="1" ht="15.95" customHeight="1">
      <c r="A36" s="183"/>
      <c r="B36" s="106">
        <v>4</v>
      </c>
      <c r="C36" s="124" t="s">
        <v>132</v>
      </c>
      <c r="D36" s="44" t="s">
        <v>96</v>
      </c>
      <c r="E36" s="3">
        <v>2001</v>
      </c>
      <c r="F36" s="2">
        <v>104.3</v>
      </c>
      <c r="G36" s="20"/>
      <c r="H36" s="103">
        <v>33</v>
      </c>
    </row>
    <row r="37" spans="1:8" s="38" customFormat="1" ht="15.95" customHeight="1">
      <c r="A37" s="183"/>
      <c r="B37" s="106">
        <v>5</v>
      </c>
      <c r="C37" s="124" t="s">
        <v>133</v>
      </c>
      <c r="D37" s="43" t="s">
        <v>140</v>
      </c>
      <c r="E37" s="12">
        <v>2000</v>
      </c>
      <c r="F37" s="13">
        <v>102.1</v>
      </c>
      <c r="G37" s="20"/>
      <c r="H37" s="103">
        <v>20</v>
      </c>
    </row>
    <row r="38" spans="1:8" s="38" customFormat="1" ht="15.95" customHeight="1">
      <c r="A38" s="37"/>
      <c r="B38" s="184" t="s">
        <v>49</v>
      </c>
      <c r="C38" s="184"/>
      <c r="D38" s="184"/>
      <c r="E38" s="184"/>
      <c r="F38" s="184"/>
      <c r="G38" s="184"/>
      <c r="H38" s="125">
        <v>118</v>
      </c>
    </row>
    <row r="39" spans="1:8" s="38" customFormat="1" ht="15.95" customHeight="1">
      <c r="A39" s="37"/>
      <c r="B39" s="42"/>
      <c r="C39" s="42"/>
      <c r="D39" s="42"/>
      <c r="E39" s="42"/>
      <c r="F39" s="42"/>
      <c r="G39" s="42"/>
      <c r="H39" s="126"/>
    </row>
    <row r="40" spans="1:8" s="38" customFormat="1" ht="15.95" customHeight="1">
      <c r="A40" s="45"/>
      <c r="B40" s="111"/>
      <c r="C40" s="50" t="s">
        <v>50</v>
      </c>
      <c r="D40" s="107" t="s">
        <v>75</v>
      </c>
      <c r="E40" s="185"/>
      <c r="F40" s="185"/>
      <c r="G40" s="107"/>
      <c r="H40" s="46"/>
    </row>
    <row r="41" spans="1:8" s="38" customFormat="1" ht="15.95" customHeight="1">
      <c r="A41" s="108" t="s">
        <v>37</v>
      </c>
      <c r="B41" s="181" t="s">
        <v>38</v>
      </c>
      <c r="C41" s="39" t="s">
        <v>39</v>
      </c>
      <c r="D41" s="186" t="s">
        <v>40</v>
      </c>
      <c r="E41" s="108" t="s">
        <v>41</v>
      </c>
      <c r="F41" s="47" t="s">
        <v>42</v>
      </c>
      <c r="G41" s="181" t="s">
        <v>43</v>
      </c>
      <c r="H41" s="181" t="s">
        <v>44</v>
      </c>
    </row>
    <row r="42" spans="1:8" s="38" customFormat="1" ht="15.95" customHeight="1">
      <c r="A42" s="110" t="s">
        <v>45</v>
      </c>
      <c r="B42" s="192"/>
      <c r="C42" s="51" t="s">
        <v>46</v>
      </c>
      <c r="D42" s="187"/>
      <c r="E42" s="110" t="s">
        <v>47</v>
      </c>
      <c r="F42" s="52" t="s">
        <v>48</v>
      </c>
      <c r="G42" s="192"/>
      <c r="H42" s="192"/>
    </row>
    <row r="43" spans="1:8" s="38" customFormat="1" ht="15.95" customHeight="1">
      <c r="A43" s="183">
        <v>5</v>
      </c>
      <c r="B43" s="106">
        <v>1</v>
      </c>
      <c r="C43" s="124" t="s">
        <v>130</v>
      </c>
      <c r="D43" s="43" t="s">
        <v>89</v>
      </c>
      <c r="E43" s="12">
        <v>2001</v>
      </c>
      <c r="F43" s="13">
        <v>73</v>
      </c>
      <c r="G43" s="20" t="s">
        <v>74</v>
      </c>
      <c r="H43" s="103">
        <v>3</v>
      </c>
    </row>
    <row r="44" spans="1:8" s="38" customFormat="1" ht="15.95" customHeight="1">
      <c r="A44" s="183"/>
      <c r="B44" s="106">
        <v>2</v>
      </c>
      <c r="C44" s="124" t="s">
        <v>138</v>
      </c>
      <c r="D44" s="43" t="s">
        <v>88</v>
      </c>
      <c r="E44" s="12">
        <v>1996</v>
      </c>
      <c r="F44" s="13">
        <v>77.400000000000006</v>
      </c>
      <c r="G44" s="20" t="s">
        <v>74</v>
      </c>
      <c r="H44" s="103">
        <v>13</v>
      </c>
    </row>
    <row r="45" spans="1:8" s="38" customFormat="1" ht="15.95" customHeight="1">
      <c r="A45" s="183"/>
      <c r="B45" s="106">
        <v>3</v>
      </c>
      <c r="C45" s="124" t="s">
        <v>131</v>
      </c>
      <c r="D45" s="44" t="s">
        <v>93</v>
      </c>
      <c r="E45" s="3">
        <v>2001</v>
      </c>
      <c r="F45" s="2">
        <v>84.7</v>
      </c>
      <c r="G45" s="20" t="s">
        <v>74</v>
      </c>
      <c r="H45" s="103">
        <v>24</v>
      </c>
    </row>
    <row r="46" spans="1:8" s="38" customFormat="1" ht="15.95" customHeight="1">
      <c r="A46" s="183"/>
      <c r="B46" s="106">
        <v>4</v>
      </c>
      <c r="C46" s="124" t="s">
        <v>132</v>
      </c>
      <c r="D46" s="43" t="s">
        <v>112</v>
      </c>
      <c r="E46" s="12">
        <v>2001</v>
      </c>
      <c r="F46" s="13">
        <v>94.6</v>
      </c>
      <c r="G46" s="20">
        <v>3</v>
      </c>
      <c r="H46" s="103">
        <v>35</v>
      </c>
    </row>
    <row r="47" spans="1:8" s="38" customFormat="1" ht="15.95" customHeight="1">
      <c r="A47" s="183"/>
      <c r="B47" s="106">
        <v>5</v>
      </c>
      <c r="C47" s="124" t="s">
        <v>133</v>
      </c>
      <c r="D47" s="43" t="s">
        <v>103</v>
      </c>
      <c r="E47" s="12">
        <v>2000</v>
      </c>
      <c r="F47" s="27">
        <v>103.4</v>
      </c>
      <c r="G47" s="20" t="s">
        <v>74</v>
      </c>
      <c r="H47" s="103">
        <v>28</v>
      </c>
    </row>
    <row r="48" spans="1:8" s="38" customFormat="1" ht="15.95" customHeight="1">
      <c r="A48" s="183"/>
      <c r="B48" s="184" t="s">
        <v>49</v>
      </c>
      <c r="C48" s="184"/>
      <c r="D48" s="184"/>
      <c r="E48" s="184"/>
      <c r="F48" s="184"/>
      <c r="G48" s="184"/>
      <c r="H48" s="125">
        <v>103</v>
      </c>
    </row>
    <row r="49" spans="1:8" s="38" customFormat="1" ht="15.95" customHeight="1">
      <c r="A49" s="37"/>
      <c r="B49" s="42"/>
      <c r="C49" s="42"/>
      <c r="D49" s="42"/>
      <c r="E49" s="42"/>
      <c r="F49" s="42"/>
      <c r="G49" s="42"/>
      <c r="H49" s="126"/>
    </row>
    <row r="50" spans="1:8" s="38" customFormat="1" ht="15.95" customHeight="1">
      <c r="A50" s="45"/>
      <c r="B50" s="111"/>
      <c r="C50" s="50" t="s">
        <v>50</v>
      </c>
      <c r="D50" s="113" t="s">
        <v>32</v>
      </c>
      <c r="E50" s="193"/>
      <c r="F50" s="193"/>
      <c r="G50" s="111"/>
      <c r="H50" s="127"/>
    </row>
    <row r="51" spans="1:8" s="38" customFormat="1" ht="15.95" customHeight="1">
      <c r="A51" s="108" t="s">
        <v>37</v>
      </c>
      <c r="B51" s="181" t="s">
        <v>38</v>
      </c>
      <c r="C51" s="39" t="s">
        <v>39</v>
      </c>
      <c r="D51" s="186" t="s">
        <v>40</v>
      </c>
      <c r="E51" s="108" t="s">
        <v>41</v>
      </c>
      <c r="F51" s="47" t="s">
        <v>42</v>
      </c>
      <c r="G51" s="181" t="s">
        <v>43</v>
      </c>
      <c r="H51" s="181" t="s">
        <v>44</v>
      </c>
    </row>
    <row r="52" spans="1:8" s="38" customFormat="1" ht="15.95" customHeight="1">
      <c r="A52" s="109" t="s">
        <v>45</v>
      </c>
      <c r="B52" s="182"/>
      <c r="C52" s="40" t="s">
        <v>46</v>
      </c>
      <c r="D52" s="191"/>
      <c r="E52" s="109" t="s">
        <v>47</v>
      </c>
      <c r="F52" s="48" t="s">
        <v>48</v>
      </c>
      <c r="G52" s="182"/>
      <c r="H52" s="182"/>
    </row>
    <row r="53" spans="1:8" s="38" customFormat="1" ht="15.95" customHeight="1">
      <c r="A53" s="183">
        <v>3</v>
      </c>
      <c r="B53" s="106">
        <v>1</v>
      </c>
      <c r="C53" s="124" t="s">
        <v>137</v>
      </c>
      <c r="D53" s="44" t="s">
        <v>119</v>
      </c>
      <c r="E53" s="3">
        <v>2000</v>
      </c>
      <c r="F53" s="2">
        <v>68</v>
      </c>
      <c r="G53" s="20">
        <v>1</v>
      </c>
      <c r="H53" s="103">
        <v>24</v>
      </c>
    </row>
    <row r="54" spans="1:8" s="38" customFormat="1" ht="15.95" customHeight="1">
      <c r="A54" s="183"/>
      <c r="B54" s="106">
        <v>2</v>
      </c>
      <c r="C54" s="124" t="s">
        <v>138</v>
      </c>
      <c r="D54" s="44" t="s">
        <v>117</v>
      </c>
      <c r="E54" s="3">
        <v>2001</v>
      </c>
      <c r="F54" s="2">
        <v>78.900000000000006</v>
      </c>
      <c r="G54" s="20" t="s">
        <v>74</v>
      </c>
      <c r="H54" s="103">
        <v>16</v>
      </c>
    </row>
    <row r="55" spans="1:8" s="38" customFormat="1" ht="15.95" customHeight="1">
      <c r="A55" s="183"/>
      <c r="B55" s="106">
        <v>3</v>
      </c>
      <c r="C55" s="124" t="s">
        <v>131</v>
      </c>
      <c r="D55" s="44" t="s">
        <v>110</v>
      </c>
      <c r="E55" s="3">
        <v>1997</v>
      </c>
      <c r="F55" s="2">
        <v>83.5</v>
      </c>
      <c r="G55" s="20" t="s">
        <v>74</v>
      </c>
      <c r="H55" s="103">
        <v>25</v>
      </c>
    </row>
    <row r="56" spans="1:8" s="38" customFormat="1" ht="15.95" customHeight="1">
      <c r="A56" s="183"/>
      <c r="B56" s="106">
        <v>4</v>
      </c>
      <c r="C56" s="124" t="s">
        <v>132</v>
      </c>
      <c r="D56" s="43" t="s">
        <v>85</v>
      </c>
      <c r="E56" s="12">
        <v>1998</v>
      </c>
      <c r="F56" s="13">
        <v>86.3</v>
      </c>
      <c r="G56" s="20" t="s">
        <v>74</v>
      </c>
      <c r="H56" s="103">
        <v>22</v>
      </c>
    </row>
    <row r="57" spans="1:8" ht="18.75">
      <c r="A57" s="183"/>
      <c r="B57" s="106">
        <v>5</v>
      </c>
      <c r="C57" s="124" t="s">
        <v>132</v>
      </c>
      <c r="D57" s="43" t="s">
        <v>115</v>
      </c>
      <c r="E57" s="12">
        <v>1997</v>
      </c>
      <c r="F57" s="13">
        <v>88.3</v>
      </c>
      <c r="G57" s="20">
        <v>1</v>
      </c>
      <c r="H57" s="103">
        <v>45</v>
      </c>
    </row>
    <row r="58" spans="1:8" ht="18.75">
      <c r="A58" s="183"/>
      <c r="B58" s="184" t="s">
        <v>51</v>
      </c>
      <c r="C58" s="184"/>
      <c r="D58" s="184"/>
      <c r="E58" s="184"/>
      <c r="F58" s="184"/>
      <c r="G58" s="184"/>
      <c r="H58" s="103">
        <v>132</v>
      </c>
    </row>
    <row r="59" spans="1:8">
      <c r="A59" s="123"/>
      <c r="B59" s="123"/>
      <c r="C59" s="123"/>
      <c r="D59" s="123"/>
      <c r="E59" s="123"/>
      <c r="F59" s="128"/>
      <c r="G59" s="123"/>
      <c r="H59" s="123"/>
    </row>
    <row r="60" spans="1:8" ht="15" customHeight="1">
      <c r="A60" s="194" t="s">
        <v>61</v>
      </c>
      <c r="B60" s="194"/>
      <c r="C60" s="194"/>
      <c r="D60" s="194"/>
      <c r="E60" s="142" t="s">
        <v>62</v>
      </c>
      <c r="F60" s="142"/>
      <c r="G60" s="142"/>
      <c r="H60" s="142"/>
    </row>
    <row r="61" spans="1:8">
      <c r="A61" s="123"/>
      <c r="B61" s="123"/>
      <c r="C61" s="123"/>
      <c r="D61" s="123"/>
      <c r="E61" s="123"/>
      <c r="F61" s="128"/>
      <c r="G61" s="123"/>
      <c r="H61" s="123"/>
    </row>
  </sheetData>
  <mergeCells count="46">
    <mergeCell ref="H51:H52"/>
    <mergeCell ref="A53:A58"/>
    <mergeCell ref="B58:G58"/>
    <mergeCell ref="A60:D60"/>
    <mergeCell ref="E60:H60"/>
    <mergeCell ref="A43:A48"/>
    <mergeCell ref="B48:G48"/>
    <mergeCell ref="E50:F50"/>
    <mergeCell ref="B51:B52"/>
    <mergeCell ref="D51:D52"/>
    <mergeCell ref="G51:G52"/>
    <mergeCell ref="H41:H42"/>
    <mergeCell ref="E30:F30"/>
    <mergeCell ref="B31:B32"/>
    <mergeCell ref="D31:D32"/>
    <mergeCell ref="G31:G32"/>
    <mergeCell ref="H31:H32"/>
    <mergeCell ref="B38:G38"/>
    <mergeCell ref="E40:F40"/>
    <mergeCell ref="B41:B42"/>
    <mergeCell ref="D41:D42"/>
    <mergeCell ref="G41:G42"/>
    <mergeCell ref="A33:A37"/>
    <mergeCell ref="E20:F20"/>
    <mergeCell ref="B21:B22"/>
    <mergeCell ref="D21:D22"/>
    <mergeCell ref="G21:G22"/>
    <mergeCell ref="H21:H22"/>
    <mergeCell ref="A23:A28"/>
    <mergeCell ref="B28:G28"/>
    <mergeCell ref="E10:F10"/>
    <mergeCell ref="B11:B12"/>
    <mergeCell ref="D11:D12"/>
    <mergeCell ref="G11:G12"/>
    <mergeCell ref="H11:H12"/>
    <mergeCell ref="A13:A18"/>
    <mergeCell ref="B18:G18"/>
    <mergeCell ref="A1:H1"/>
    <mergeCell ref="A2:H2"/>
    <mergeCell ref="A3:L3"/>
    <mergeCell ref="A4:L4"/>
    <mergeCell ref="D8:E8"/>
    <mergeCell ref="F8:H8"/>
    <mergeCell ref="A6:C6"/>
    <mergeCell ref="D6:E6"/>
    <mergeCell ref="F6:H6"/>
  </mergeCells>
  <printOptions horizontalCentered="1"/>
  <pageMargins left="0.31496062992125984" right="0.11811023622047245" top="0" bottom="0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A3" sqref="A3:L4"/>
    </sheetView>
  </sheetViews>
  <sheetFormatPr defaultRowHeight="15"/>
  <cols>
    <col min="1" max="1" width="19.28515625" customWidth="1"/>
    <col min="2" max="3" width="8.140625" customWidth="1"/>
    <col min="4" max="4" width="8.42578125" customWidth="1"/>
    <col min="5" max="5" width="7.5703125" customWidth="1"/>
    <col min="6" max="6" width="7.85546875" customWidth="1"/>
    <col min="7" max="7" width="8.140625" customWidth="1"/>
    <col min="12" max="12" width="9.140625" style="54"/>
  </cols>
  <sheetData>
    <row r="1" spans="1:14" ht="15.75">
      <c r="A1" s="177" t="s">
        <v>57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4" ht="15.75">
      <c r="A2" s="177" t="s">
        <v>58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4" ht="15.75">
      <c r="A3" s="177" t="s">
        <v>161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ht="15.75">
      <c r="A4" s="177" t="s">
        <v>162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15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4" ht="15.75">
      <c r="A6" s="177" t="s">
        <v>59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4" ht="33.75" customHeight="1"/>
    <row r="9" spans="1:14" ht="15.75">
      <c r="A9" s="197" t="s">
        <v>79</v>
      </c>
      <c r="B9" s="197"/>
      <c r="C9" s="56"/>
      <c r="D9" s="177" t="s">
        <v>60</v>
      </c>
      <c r="E9" s="177"/>
      <c r="F9" s="177"/>
      <c r="G9" s="177"/>
      <c r="H9" s="177"/>
      <c r="I9" s="177"/>
      <c r="J9" s="177"/>
      <c r="K9" s="56"/>
      <c r="L9" s="197"/>
      <c r="M9" s="197"/>
    </row>
    <row r="10" spans="1:14" ht="15.75">
      <c r="A10" s="198"/>
      <c r="B10" s="198"/>
      <c r="C10" s="56"/>
      <c r="D10" s="198" t="s">
        <v>63</v>
      </c>
      <c r="E10" s="198"/>
      <c r="F10" s="198"/>
      <c r="G10" s="198"/>
      <c r="H10" s="198"/>
      <c r="I10" s="198"/>
      <c r="J10" s="198"/>
      <c r="K10" s="56"/>
      <c r="L10" s="112"/>
    </row>
    <row r="11" spans="1:14" ht="15.75" thickBot="1"/>
    <row r="12" spans="1:14" ht="16.5" thickBot="1">
      <c r="A12" s="199" t="s">
        <v>7</v>
      </c>
      <c r="B12" s="205" t="s">
        <v>54</v>
      </c>
      <c r="C12" s="205"/>
      <c r="D12" s="205"/>
      <c r="E12" s="205"/>
      <c r="F12" s="205"/>
      <c r="G12" s="205"/>
      <c r="H12" s="205"/>
      <c r="I12" s="201" t="s">
        <v>55</v>
      </c>
      <c r="J12" s="202"/>
      <c r="K12" s="203"/>
      <c r="L12" s="195" t="s">
        <v>56</v>
      </c>
      <c r="M12" s="195" t="s">
        <v>11</v>
      </c>
      <c r="N12" s="195" t="s">
        <v>12</v>
      </c>
    </row>
    <row r="13" spans="1:14" ht="16.5" thickBot="1">
      <c r="A13" s="200"/>
      <c r="B13" s="132" t="s">
        <v>155</v>
      </c>
      <c r="C13" s="132" t="s">
        <v>156</v>
      </c>
      <c r="D13" s="132" t="s">
        <v>157</v>
      </c>
      <c r="E13" s="132" t="s">
        <v>158</v>
      </c>
      <c r="F13" s="132" t="s">
        <v>160</v>
      </c>
      <c r="G13" s="132" t="s">
        <v>159</v>
      </c>
      <c r="H13" s="62" t="s">
        <v>52</v>
      </c>
      <c r="I13" s="114">
        <v>58</v>
      </c>
      <c r="J13" s="67" t="s">
        <v>155</v>
      </c>
      <c r="K13" s="67" t="s">
        <v>80</v>
      </c>
      <c r="L13" s="196"/>
      <c r="M13" s="196"/>
      <c r="N13" s="196"/>
    </row>
    <row r="14" spans="1:14" ht="15.75">
      <c r="A14" s="69" t="s">
        <v>33</v>
      </c>
      <c r="B14" s="59">
        <v>8</v>
      </c>
      <c r="C14" s="59">
        <v>8</v>
      </c>
      <c r="D14" s="59">
        <v>8</v>
      </c>
      <c r="E14" s="59">
        <v>8</v>
      </c>
      <c r="F14" s="59" t="s">
        <v>147</v>
      </c>
      <c r="G14" s="59">
        <v>8</v>
      </c>
      <c r="H14" s="59"/>
      <c r="I14" s="59"/>
      <c r="J14" s="59"/>
      <c r="K14" s="59"/>
      <c r="L14" s="59">
        <v>24</v>
      </c>
      <c r="M14" s="59">
        <v>72</v>
      </c>
      <c r="N14" s="59">
        <v>1</v>
      </c>
    </row>
    <row r="15" spans="1:14" ht="15.75">
      <c r="A15" s="68" t="s">
        <v>31</v>
      </c>
      <c r="B15" s="61">
        <v>6</v>
      </c>
      <c r="C15" s="61"/>
      <c r="D15" s="61">
        <v>6</v>
      </c>
      <c r="E15" s="61"/>
      <c r="F15" s="61">
        <v>1</v>
      </c>
      <c r="G15" s="61">
        <v>1</v>
      </c>
      <c r="H15" s="66" t="s">
        <v>149</v>
      </c>
      <c r="I15" s="131">
        <v>8</v>
      </c>
      <c r="J15" s="61"/>
      <c r="K15" s="61">
        <v>6</v>
      </c>
      <c r="L15" s="61">
        <v>18</v>
      </c>
      <c r="M15" s="61">
        <v>53</v>
      </c>
      <c r="N15" s="61">
        <v>2</v>
      </c>
    </row>
    <row r="16" spans="1:14" ht="15.75">
      <c r="A16" s="69" t="s">
        <v>32</v>
      </c>
      <c r="B16" s="59"/>
      <c r="C16" s="59">
        <v>4</v>
      </c>
      <c r="D16" s="59"/>
      <c r="E16" s="59">
        <v>6</v>
      </c>
      <c r="F16" s="59">
        <v>2</v>
      </c>
      <c r="G16" s="59" t="s">
        <v>149</v>
      </c>
      <c r="H16" s="59"/>
      <c r="I16" s="59">
        <v>6</v>
      </c>
      <c r="J16" s="59">
        <v>8</v>
      </c>
      <c r="K16" s="59"/>
      <c r="L16" s="59">
        <v>12</v>
      </c>
      <c r="M16" s="59">
        <v>44</v>
      </c>
      <c r="N16" s="59">
        <v>3</v>
      </c>
    </row>
    <row r="17" spans="1:14" ht="15.75">
      <c r="A17" s="69" t="s">
        <v>23</v>
      </c>
      <c r="B17" s="59"/>
      <c r="C17" s="59">
        <v>6</v>
      </c>
      <c r="D17" s="59"/>
      <c r="E17" s="59">
        <v>4</v>
      </c>
      <c r="F17" s="59">
        <v>3</v>
      </c>
      <c r="G17" s="59">
        <v>4</v>
      </c>
      <c r="H17" s="59" t="s">
        <v>150</v>
      </c>
      <c r="I17" s="59"/>
      <c r="J17" s="59"/>
      <c r="K17" s="59"/>
      <c r="L17" s="59">
        <v>9</v>
      </c>
      <c r="M17" s="59">
        <v>32</v>
      </c>
      <c r="N17" s="59">
        <v>4</v>
      </c>
    </row>
    <row r="18" spans="1:14" ht="15.75">
      <c r="A18" s="117" t="s">
        <v>75</v>
      </c>
      <c r="B18" s="118"/>
      <c r="C18" s="118"/>
      <c r="D18" s="118">
        <v>3</v>
      </c>
      <c r="E18" s="118">
        <v>3</v>
      </c>
      <c r="F18" s="118">
        <v>4</v>
      </c>
      <c r="G18" s="118">
        <v>1</v>
      </c>
      <c r="H18" s="118">
        <v>8</v>
      </c>
      <c r="I18" s="118"/>
      <c r="J18" s="118"/>
      <c r="K18" s="118"/>
      <c r="L18" s="118">
        <v>6</v>
      </c>
      <c r="M18" s="118">
        <v>25</v>
      </c>
      <c r="N18" s="118">
        <v>5</v>
      </c>
    </row>
    <row r="19" spans="1:14" ht="15.75" customHeight="1">
      <c r="A19" s="69" t="s">
        <v>30</v>
      </c>
      <c r="B19" s="59"/>
      <c r="C19" s="59"/>
      <c r="D19" s="59"/>
      <c r="E19" s="59"/>
      <c r="F19" s="59"/>
      <c r="G19" s="59"/>
      <c r="H19" s="59"/>
      <c r="I19" s="59"/>
      <c r="J19" s="59">
        <v>6</v>
      </c>
      <c r="K19" s="59">
        <v>8</v>
      </c>
      <c r="L19" s="59"/>
      <c r="M19" s="59">
        <v>14</v>
      </c>
      <c r="N19" s="59">
        <v>6</v>
      </c>
    </row>
    <row r="20" spans="1:14" ht="16.5" thickBot="1">
      <c r="A20" s="70" t="s">
        <v>102</v>
      </c>
      <c r="B20" s="60"/>
      <c r="C20" s="60"/>
      <c r="D20" s="60">
        <v>4</v>
      </c>
      <c r="E20" s="60"/>
      <c r="F20" s="60"/>
      <c r="G20" s="60"/>
      <c r="H20" s="60"/>
      <c r="I20" s="60">
        <v>4</v>
      </c>
      <c r="J20" s="60">
        <v>4</v>
      </c>
      <c r="K20" s="60"/>
      <c r="L20" s="60"/>
      <c r="M20" s="60">
        <v>12</v>
      </c>
      <c r="N20" s="60">
        <v>7</v>
      </c>
    </row>
    <row r="22" spans="1:14" ht="15.75">
      <c r="A22" s="204" t="s">
        <v>70</v>
      </c>
      <c r="B22" s="204"/>
      <c r="C22" s="204"/>
      <c r="D22" s="204"/>
      <c r="E22" s="204"/>
      <c r="F22" s="204" t="s">
        <v>71</v>
      </c>
      <c r="G22" s="204"/>
      <c r="H22" s="204"/>
      <c r="I22" s="204"/>
      <c r="J22" s="204"/>
      <c r="K22" s="204"/>
      <c r="L22" s="204"/>
    </row>
  </sheetData>
  <mergeCells count="19">
    <mergeCell ref="F22:L22"/>
    <mergeCell ref="A22:E22"/>
    <mergeCell ref="B12:H12"/>
    <mergeCell ref="L9:M9"/>
    <mergeCell ref="D9:J9"/>
    <mergeCell ref="D10:J10"/>
    <mergeCell ref="L12:L13"/>
    <mergeCell ref="M12:M13"/>
    <mergeCell ref="A1:L1"/>
    <mergeCell ref="A2:L2"/>
    <mergeCell ref="A4:L4"/>
    <mergeCell ref="N12:N13"/>
    <mergeCell ref="A3:L3"/>
    <mergeCell ref="A5:L5"/>
    <mergeCell ref="A6:L6"/>
    <mergeCell ref="A9:B9"/>
    <mergeCell ref="A10:B10"/>
    <mergeCell ref="A12:A13"/>
    <mergeCell ref="I12:K12"/>
  </mergeCells>
  <printOptions horizontalCentered="1"/>
  <pageMargins left="0" right="0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ВУЗы</vt:lpstr>
      <vt:lpstr>Эстафета среди ВУЗов</vt:lpstr>
      <vt:lpstr>Сводный протокол среди ВУЗов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Shvanev</cp:lastModifiedBy>
  <cp:lastPrinted>2019-12-05T08:59:51Z</cp:lastPrinted>
  <dcterms:created xsi:type="dcterms:W3CDTF">2008-01-19T11:40:05Z</dcterms:created>
  <dcterms:modified xsi:type="dcterms:W3CDTF">2019-12-05T09:00:23Z</dcterms:modified>
</cp:coreProperties>
</file>